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/>
  </bookViews>
  <sheets>
    <sheet name="Klubovy sampion" sheetId="1" r:id="rId1"/>
    <sheet name="zdroje nej pes" sheetId="2" state="hidden" r:id="rId2"/>
    <sheet name="zdroje nej sportovni" sheetId="3" state="hidden" r:id="rId3"/>
    <sheet name="zdroje lovecky pes" sheetId="6" state="hidden" r:id="rId4"/>
    <sheet name="podminky ch" sheetId="7" state="hidden" r:id="rId5"/>
  </sheets>
  <calcPr calcId="145621"/>
</workbook>
</file>

<file path=xl/calcChain.xml><?xml version="1.0" encoding="utf-8"?>
<calcChain xmlns="http://schemas.openxmlformats.org/spreadsheetml/2006/main">
  <c r="H14" i="1" l="1"/>
  <c r="H15" i="1"/>
  <c r="H16" i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" i="7"/>
  <c r="B2" i="7"/>
  <c r="G3" i="7" l="1"/>
  <c r="G2" i="7"/>
  <c r="G6" i="7"/>
  <c r="G13" i="7"/>
  <c r="G9" i="7"/>
  <c r="G5" i="7"/>
  <c r="G12" i="7"/>
  <c r="G8" i="7"/>
  <c r="G4" i="7"/>
  <c r="G10" i="7"/>
  <c r="G11" i="7"/>
  <c r="G7" i="7"/>
  <c r="G38" i="1" l="1"/>
  <c r="G39" i="1"/>
  <c r="H31" i="1"/>
  <c r="H32" i="1"/>
  <c r="H33" i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5" i="1" l="1"/>
</calcChain>
</file>

<file path=xl/sharedStrings.xml><?xml version="1.0" encoding="utf-8"?>
<sst xmlns="http://schemas.openxmlformats.org/spreadsheetml/2006/main" count="313" uniqueCount="308">
  <si>
    <t>V1</t>
  </si>
  <si>
    <t>V2</t>
  </si>
  <si>
    <t>V3</t>
  </si>
  <si>
    <t>V4</t>
  </si>
  <si>
    <t>CAJC</t>
  </si>
  <si>
    <t>CAC</t>
  </si>
  <si>
    <t>res. CAC</t>
  </si>
  <si>
    <t>CACIB</t>
  </si>
  <si>
    <t>res. CACIB</t>
  </si>
  <si>
    <t>Krajský a oblastní vítěz</t>
  </si>
  <si>
    <t xml:space="preserve">Národní vítěz </t>
  </si>
  <si>
    <t>Nejlepší pes - fena/ Klubový vítěz</t>
  </si>
  <si>
    <t>Nejlepší (mladý, veterán) jedinec  Krajské nebo oblastní výstavy ( pořadí 1,2 nebo 3)</t>
  </si>
  <si>
    <t>BOJ</t>
  </si>
  <si>
    <t>BOV</t>
  </si>
  <si>
    <t>BOS</t>
  </si>
  <si>
    <t>BOB</t>
  </si>
  <si>
    <t>Výstava konaná v ČR</t>
  </si>
  <si>
    <t>Výstava konaná v DE</t>
  </si>
  <si>
    <t>Výstava konaná v AT, SK</t>
  </si>
  <si>
    <t>Výstava konaná v NL, B, N, SWE, FIN, DK, LV, EST, FR, ITL</t>
  </si>
  <si>
    <t>Výstava konaná v PL, HU, SLO, HR</t>
  </si>
  <si>
    <t xml:space="preserve">Výstava konaná v ostatních zemích. </t>
  </si>
  <si>
    <t>Mezinárodní výstava</t>
  </si>
  <si>
    <t>Evropská</t>
  </si>
  <si>
    <t>CRUFTS / Světová</t>
  </si>
  <si>
    <t>JBIG / BIG</t>
  </si>
  <si>
    <t>JBIG 2/ BIG 2</t>
  </si>
  <si>
    <t>JBIG 3 / BIG 3</t>
  </si>
  <si>
    <t>JBIG 4 / BIG 4</t>
  </si>
  <si>
    <t>JBIG 5 / BIG 5</t>
  </si>
  <si>
    <t>JBIS / BIS / VBIS/ Honor BIS</t>
  </si>
  <si>
    <t>JBIS 2 / BIS 2 / VBIS 2 /Honor BIS 2</t>
  </si>
  <si>
    <t>JBIS 3 / BIS 3 / VBIS 3 / Honor BIS 3</t>
  </si>
  <si>
    <t>JBIS 4 / BIS 4 / VBIS 4 / Honor BIS 4</t>
  </si>
  <si>
    <t>JBIS 5 / BIS 5 / VBIS 5 / Honor BIS 5</t>
  </si>
  <si>
    <t>Základní bodování (národní výstava)</t>
  </si>
  <si>
    <t>Krajská a oblastní výstava</t>
  </si>
  <si>
    <t>Klubová a Speciální výstava</t>
  </si>
  <si>
    <t>Krajská a Oblastní výstava</t>
  </si>
  <si>
    <t>datum</t>
  </si>
  <si>
    <t>místo</t>
  </si>
  <si>
    <t xml:space="preserve">ocenění </t>
  </si>
  <si>
    <t xml:space="preserve">nejvyšší dosažené ocenění </t>
  </si>
  <si>
    <t>typ výstavy</t>
  </si>
  <si>
    <t>Národní výstava</t>
  </si>
  <si>
    <t xml:space="preserve">země konání </t>
  </si>
  <si>
    <t>body</t>
  </si>
  <si>
    <t>Celkem získaných bodů:</t>
  </si>
  <si>
    <t>poř. č.</t>
  </si>
  <si>
    <t>Jméno psa/feny:</t>
  </si>
  <si>
    <t>Datum narození:</t>
  </si>
  <si>
    <t>Jméno majitele:</t>
  </si>
  <si>
    <t>Adresa majitele:</t>
  </si>
  <si>
    <t>Telefon/e-mail:</t>
  </si>
  <si>
    <t>Nejlepší výstavní pes</t>
  </si>
  <si>
    <t>Nejlepší výstavní fena</t>
  </si>
  <si>
    <t>Nejlepší mladý pes</t>
  </si>
  <si>
    <t>Nejlepší mladá fena</t>
  </si>
  <si>
    <t>Nejlepší veterán pes</t>
  </si>
  <si>
    <t>Nejlepší veterán fena</t>
  </si>
  <si>
    <t>v těchto buňkách se objeví počet získaných bodů z dané výstavy</t>
  </si>
  <si>
    <t>do těchto buněk informace vepiště (datum, název výstavy, získané ocenění)</t>
  </si>
  <si>
    <t>v těchto buňkách vyberte z rozbalovacího seznamu (nejvyšší dosažené ocenění, typ výstavy a země konání)</t>
  </si>
  <si>
    <t>skupina A</t>
  </si>
  <si>
    <t>ZOP, ZZO, ZM, BH-VT</t>
  </si>
  <si>
    <t>ZZZ, IRO-WV, IRO-FV, IRO-LV, IRO-TV, IRO-FLV, IRO-MTV</t>
  </si>
  <si>
    <t>NW UZ, NW NZ, NW DZ, NW WZ + NW (I+E+C+V) b</t>
  </si>
  <si>
    <t>A1</t>
  </si>
  <si>
    <t>MD1, HtM1, F1, DwD1</t>
  </si>
  <si>
    <t>OBZ</t>
  </si>
  <si>
    <t>skupina B</t>
  </si>
  <si>
    <t>ZPU-1, ZZO1, ZPS1, IBGH-1, IGP-V, StPr.1, GPr.1, UPr.1, FPr.1, IGP-ZTP, IGP-FH, IFH-V, IFH-1</t>
  </si>
  <si>
    <t>ZZP1, ZTV1, ZZS1, ZLP1, ZVP1, IRO-WA, IRO-FA, IRO-LA, IRO-TA, IRO-FLA, IRO-MTA</t>
  </si>
  <si>
    <t>NW U1, NW N1, NW D1, NW W1 + NW (I+E+C+V) 1</t>
  </si>
  <si>
    <t>A2</t>
  </si>
  <si>
    <t>MD2, HtM2, F2, DwD2</t>
  </si>
  <si>
    <t>OB1</t>
  </si>
  <si>
    <t>coursing - získání licence</t>
  </si>
  <si>
    <t>canisterapeutická zkouška</t>
  </si>
  <si>
    <t>skupina C</t>
  </si>
  <si>
    <t>ZPU-2, ZPU-S, ZPS2, ZPO2, ZZO2, IBGH-2, FPr.2, UPr.2, GPr.2, SPr.2, StPr.2</t>
  </si>
  <si>
    <t>ZZP2, ZTV2, ZZS2, ZLP2, ZVP2, IRO-WB, IRO-FB, IRO-LB, IRO-TB, IRO-FLB, IRO-MTB, ZZP(C), ZTV(C), ZLP(C), ZVP(C)</t>
  </si>
  <si>
    <t xml:space="preserve"> NW U2, NW N2, NW D2, NW W2 + NW (I+E+C+V) 2</t>
  </si>
  <si>
    <t>MD3, HtM3, F3, DwD3</t>
  </si>
  <si>
    <t>OB2</t>
  </si>
  <si>
    <t xml:space="preserve">skupina D </t>
  </si>
  <si>
    <t>coursing - závod</t>
  </si>
  <si>
    <t xml:space="preserve">coursing - interní závody, memoriál aj. </t>
  </si>
  <si>
    <t>coursing - Mistrovství ČR</t>
  </si>
  <si>
    <t>coursing - Mistrovství EU a Světa</t>
  </si>
  <si>
    <t>4. místo</t>
  </si>
  <si>
    <t>Složení zkoušky - Výborně/I. a II. cena/1. místo</t>
  </si>
  <si>
    <t xml:space="preserve">Složení zkoušky - Velmi dobře/III. cena/2. místo </t>
  </si>
  <si>
    <t>Složení canis. zkoušky/coursing licence</t>
  </si>
  <si>
    <t>Složení zkoušky - Dobře/3. místo</t>
  </si>
  <si>
    <t>hodnocení</t>
  </si>
  <si>
    <t>Barvářské zkoušky (BZ)_III. cena_1 - 6_Ano</t>
  </si>
  <si>
    <t>Barvářské zkoušky (BZ)_III. cena_7 - 12_Ano</t>
  </si>
  <si>
    <t>Barvářské zkoušky (BZ)_III. cena_13 - 18_Ano</t>
  </si>
  <si>
    <t>Barvářské zkoušky (BZ)_III. cena_19 - 24_Ano</t>
  </si>
  <si>
    <t>Barvářské zkoušky (BZ)_II. cena_1 - 6_Ano</t>
  </si>
  <si>
    <t>Barvářské zkoušky (BZ)_II. cena_7 - 12_Ano</t>
  </si>
  <si>
    <t>Barvářské zkoušky (BZ)_II. cena_13 - 18_Ano</t>
  </si>
  <si>
    <t>Barvářské zkoušky (BZ)_II. cena_19 - 24_Ano</t>
  </si>
  <si>
    <t>Barvářské zkoušky (BZ)_I. cena_1 - 6_Ano</t>
  </si>
  <si>
    <t>Barvářské zkoušky (BZ)_I. cena_7 - 12_Ano</t>
  </si>
  <si>
    <t>Barvářské zkoušky (BZ)_I. cena_13 - 18_Ano</t>
  </si>
  <si>
    <t>Barvářské zkoušky (BZ)_I. cena_19 - 24_Ano</t>
  </si>
  <si>
    <t>Barvářské zkoušky (BZ)_Res. CACT_1 - 6_Ano</t>
  </si>
  <si>
    <t>Barvářské zkoušky (BZ)_Res. CACT_7 - 12_Ano</t>
  </si>
  <si>
    <t>Barvářské zkoušky (BZ)_Res. CACT_13 - 18_Ano</t>
  </si>
  <si>
    <t>Barvářské zkoušky (BZ)_Res. CACT_19 - 24_Ano</t>
  </si>
  <si>
    <t>Barvářské zkoušky (BZ)_CACT_1 - 6_Ano</t>
  </si>
  <si>
    <t>Barvářské zkoušky (BZ)_CACT_7 - 12_Ano</t>
  </si>
  <si>
    <t>Barvářské zkoušky (BZ)_CACT_13 - 18_Ano</t>
  </si>
  <si>
    <t>Barvářské zkoušky (BZ)_CACT_19 - 24_Ano</t>
  </si>
  <si>
    <t>Barvářské zkoušky (BZ)_3. místo celkového pořadí_1 - 6_Ano</t>
  </si>
  <si>
    <t>Barvářské zkoušky (BZ)_3. místo celkového pořadí_7 - 12_Ano</t>
  </si>
  <si>
    <t>Barvářské zkoušky (BZ)_3. místo celkového pořadí_13 - 18_Ano</t>
  </si>
  <si>
    <t>Barvářské zkoušky (BZ)_3. místo celkového pořadí_19 - 24_Ano</t>
  </si>
  <si>
    <t>Barvářské zkoušky (BZ)_2. místo celkového pořadí_1 - 6_Ano</t>
  </si>
  <si>
    <t>Barvářské zkoušky (BZ)_2. místo celkového pořadí_7 - 12_Ano</t>
  </si>
  <si>
    <t>Barvářské zkoušky (BZ)_2. místo celkového pořadí_13 - 18_Ano</t>
  </si>
  <si>
    <t>Barvářské zkoušky (BZ)_2. místo celkového pořadí_19 - 24_Ano</t>
  </si>
  <si>
    <t>Barvářské zkoušky (BZ)_1. místo vítěz zkoušek_1 - 6_Ano</t>
  </si>
  <si>
    <t>Barvářské zkoušky (BZ)_1. místo vítěz zkoušek_7 - 12_Ano</t>
  </si>
  <si>
    <t>Barvářské zkoušky (BZ)_1. místo vítěz zkoušek_13 - 18_Ano</t>
  </si>
  <si>
    <t>Barvářské zkoušky (BZ)_1. místo vítěz zkoušek_19 - 24_Ano</t>
  </si>
  <si>
    <t>Barvářské zkoušky Honičů (BzH)_III. cena_1 - 6_Ano</t>
  </si>
  <si>
    <t>Barvářské zkoušky Honičů (BzH)_III. cena_7 - 12_Ano</t>
  </si>
  <si>
    <t>Barvářské zkoušky Honičů (BzH)_III. cena_13 - 18_Ano</t>
  </si>
  <si>
    <t>Barvářské zkoušky Honičů (BzH)_III. cena_19 - 24_Ano</t>
  </si>
  <si>
    <t>Barvářské zkoušky Honičů (BzH)_II. cena_1 - 6_Ano</t>
  </si>
  <si>
    <t>Barvářské zkoušky Honičů (BzH)_II. cena_7 - 12_Ano</t>
  </si>
  <si>
    <t>Barvářské zkoušky Honičů (BzH)_II. cena_13 - 18_Ano</t>
  </si>
  <si>
    <t>Barvářské zkoušky Honičů (BzH)_II. cena_19 - 24_Ano</t>
  </si>
  <si>
    <t>Barvářské zkoušky Honičů (BzH)_I. cena_1 - 6_Ano</t>
  </si>
  <si>
    <t>Barvářské zkoušky Honičů (BzH)_I. cena_7 - 12_Ano</t>
  </si>
  <si>
    <t>Barvářské zkoušky Honičů (BzH)_I. cena_13 - 18_Ano</t>
  </si>
  <si>
    <t>Barvářské zkoušky Honičů (BzH)_I. cena_19 - 24_Ano</t>
  </si>
  <si>
    <t>Barvářské zkoušky Honičů (BzH)_Res. CACT_1 - 6_Ano</t>
  </si>
  <si>
    <t>Barvářské zkoušky Honičů (BzH)_Res. CACT_7 - 12_Ano</t>
  </si>
  <si>
    <t>Barvářské zkoušky Honičů (BzH)_Res. CACT_13 - 18_Ano</t>
  </si>
  <si>
    <t>Barvářské zkoušky Honičů (BzH)_Res. CACT_19 - 24_Ano</t>
  </si>
  <si>
    <t>Barvářské zkoušky Honičů (BzH)_CACT_1 - 6_Ano</t>
  </si>
  <si>
    <t>Barvářské zkoušky Honičů (BzH)_CACT_7 - 12_Ano</t>
  </si>
  <si>
    <t>Barvářské zkoušky Honičů (BzH)_CACT_13 - 18_Ano</t>
  </si>
  <si>
    <t>Barvářské zkoušky Honičů (BzH)_CACT_19 - 24_Ano</t>
  </si>
  <si>
    <t>Barvářské zkoušky Honičů (BzH)_3. místo celkového pořadí_1 - 6_Ano</t>
  </si>
  <si>
    <t>Barvářské zkoušky Honičů (BzH)_3. místo celkového pořadí_7 - 12_Ano</t>
  </si>
  <si>
    <t>Barvářské zkoušky Honičů (BzH)_3. místo celkového pořadí_13 - 18_Ano</t>
  </si>
  <si>
    <t>Barvářské zkoušky Honičů (BzH)_3. místo celkového pořadí_19 - 24_Ano</t>
  </si>
  <si>
    <t>Barvářské zkoušky Honičů (BzH)_2. místo celkového pořadí_1 - 6_Ano</t>
  </si>
  <si>
    <t>Barvářské zkoušky Honičů (BzH)_2. místo celkového pořadí_7 - 12_Ano</t>
  </si>
  <si>
    <t>Barvářské zkoušky Honičů (BzH)_2. místo celkového pořadí_13 - 18_Ano</t>
  </si>
  <si>
    <t>Barvářské zkoušky Honičů (BzH)_2. místo celkového pořadí_19 - 24_Ano</t>
  </si>
  <si>
    <t>Barvářské zkoušky Honičů (BzH)_1. místo vítěz zkoušek_1 - 6_Ano</t>
  </si>
  <si>
    <t>Barvářské zkoušky Honičů (BzH)_1. místo vítěz zkoušek_7 - 12_Ano</t>
  </si>
  <si>
    <t>Barvářské zkoušky Honičů (BzH)_1. místo vítěz zkoušek_13 - 18_Ano</t>
  </si>
  <si>
    <t>Barvářské zkoušky Honičů (BzH)_1. místo vítěz zkoušek_19 - 24_Ano</t>
  </si>
  <si>
    <t>Předběžné Barvářské zkoušky (PBz)_III. cena_1 - 6_Ano</t>
  </si>
  <si>
    <t>Předběžné Barvářské zkoušky (PBz)_III. cena_7 - 12_Ano</t>
  </si>
  <si>
    <t>Předběžné Barvářské zkoušky (PBz)_III. cena_13 - 18_Ano</t>
  </si>
  <si>
    <t>Předběžné Barvářské zkoušky (PBz)_III. cena_19 - 24_Ano</t>
  </si>
  <si>
    <t>Předběžné Barvářské zkoušky (PBz)_II. cena_1 - 6_Ano</t>
  </si>
  <si>
    <t>Předběžné Barvářské zkoušky (PBz)_II. cena_7 - 12_Ano</t>
  </si>
  <si>
    <t>Předběžné Barvářské zkoušky (PBz)_II. cena_13 - 18_Ano</t>
  </si>
  <si>
    <t>Předběžné Barvářské zkoušky (PBz)_II. cena_19 - 24_Ano</t>
  </si>
  <si>
    <t>Předběžné Barvářské zkoušky (PBz)_I. cena_1 - 6_Ano</t>
  </si>
  <si>
    <t>Předběžné Barvářské zkoušky (PBz)_I. cena_7 - 12_Ano</t>
  </si>
  <si>
    <t>Předběžné Barvářské zkoušky (PBz)_I. cena_13 - 18_Ano</t>
  </si>
  <si>
    <t>Předběžné Barvářské zkoušky (PBz)_I. cena_19 - 24_Ano</t>
  </si>
  <si>
    <t>Předběžné Barvářské zkoušky (PBz)_Res. CACT_1 - 6_Ano</t>
  </si>
  <si>
    <t>Předběžné Barvářské zkoušky (PBz)_Res. CACT_7 - 12_Ano</t>
  </si>
  <si>
    <t>Předběžné Barvářské zkoušky (PBz)_Res. CACT_13 - 18_Ano</t>
  </si>
  <si>
    <t>Předběžné Barvářské zkoušky (PBz)_Res. CACT_19 - 24_Ano</t>
  </si>
  <si>
    <t>Předběžné Barvářské zkoušky (PBz)_CACT_1 - 6_Ano</t>
  </si>
  <si>
    <t>Předběžné Barvářské zkoušky (PBz)_CACT_7 - 12_Ano</t>
  </si>
  <si>
    <t>Předběžné Barvářské zkoušky (PBz)_CACT_13 - 18_Ano</t>
  </si>
  <si>
    <t>Předběžné Barvářské zkoušky (PBz)_CACT_19 - 24_Ano</t>
  </si>
  <si>
    <t>Předběžné Barvářské zkoušky (PBz)_3. místo celkového pořadí_1 - 6_Ano</t>
  </si>
  <si>
    <t>Předběžné Barvářské zkoušky (PBz)_3. místo celkového pořadí_7 - 12_Ano</t>
  </si>
  <si>
    <t>Předběžné Barvářské zkoušky (PBz)_3. místo celkového pořadí_13 - 18_Ano</t>
  </si>
  <si>
    <t>Předběžné Barvářské zkoušky (PBz)_3. místo celkového pořadí_19 - 24_Ano</t>
  </si>
  <si>
    <t>Předběžné Barvářské zkoušky (PBz)_2. místo celkového pořadí_1 - 6_Ano</t>
  </si>
  <si>
    <t>Předběžné Barvářské zkoušky (PBz)_2. místo celkového pořadí_7 - 12_Ano</t>
  </si>
  <si>
    <t>Předběžné Barvářské zkoušky (PBz)_2. místo celkového pořadí_13 - 18_Ano</t>
  </si>
  <si>
    <t>Předběžné Barvářské zkoušky (PBz)_2. místo celkového pořadí_19 - 24_Ano</t>
  </si>
  <si>
    <t>Předběžné Barvářské zkoušky (PBz)_1. místo vítěz zkoušek_1 - 6_Ano</t>
  </si>
  <si>
    <t>Předběžné Barvářské zkoušky (PBz)_1. místo vítěz zkoušek_7 - 12_Ano</t>
  </si>
  <si>
    <t>Předběžné Barvářské zkoušky (PBz)_1. místo vítěz zkoušek_13 - 18_Ano</t>
  </si>
  <si>
    <t>Předběžné Barvářské zkoušky (PBz)_1. místo vítěz zkoušek_19 - 24_Ano</t>
  </si>
  <si>
    <t>Barvářské zkoušky (BZ)_III. cena_1 - 6_Ne</t>
  </si>
  <si>
    <t>Barvářské zkoušky (BZ)_III. cena_7 - 12_Ne</t>
  </si>
  <si>
    <t>Barvářské zkoušky (BZ)_III. cena_13 - 18_Ne</t>
  </si>
  <si>
    <t>Barvářské zkoušky (BZ)_III. cena_19 - 24_Ne</t>
  </si>
  <si>
    <t>Barvářské zkoušky (BZ)_II. cena_1 - 6_Ne</t>
  </si>
  <si>
    <t>Barvářské zkoušky (BZ)_II. cena_7 - 12_Ne</t>
  </si>
  <si>
    <t>Barvářské zkoušky (BZ)_II. cena_13 - 18_Ne</t>
  </si>
  <si>
    <t>Barvářské zkoušky (BZ)_II. cena_19 - 24_Ne</t>
  </si>
  <si>
    <t>Barvářské zkoušky (BZ)_I. cena_1 - 6_Ne</t>
  </si>
  <si>
    <t>Barvářské zkoušky (BZ)_I. cena_7 - 12_Ne</t>
  </si>
  <si>
    <t>Barvářské zkoušky (BZ)_I. cena_13 - 18_Ne</t>
  </si>
  <si>
    <t>Barvářské zkoušky (BZ)_I. cena_19 - 24_Ne</t>
  </si>
  <si>
    <t>Barvářské zkoušky (BZ)_Res. CACT_1 - 6_Ne</t>
  </si>
  <si>
    <t>Barvářské zkoušky (BZ)_Res. CACT_7 - 12_Ne</t>
  </si>
  <si>
    <t>Barvářské zkoušky (BZ)_Res. CACT_13 - 18_Ne</t>
  </si>
  <si>
    <t>Barvářské zkoušky (BZ)_Res. CACT_19 - 24_Ne</t>
  </si>
  <si>
    <t>Barvářské zkoušky (BZ)_CACT_1 - 6_Ne</t>
  </si>
  <si>
    <t>Barvářské zkoušky (BZ)_CACT_7 - 12_Ne</t>
  </si>
  <si>
    <t>Barvářské zkoušky (BZ)_CACT_13 - 18_Ne</t>
  </si>
  <si>
    <t>Barvářské zkoušky (BZ)_CACT_19 - 24_Ne</t>
  </si>
  <si>
    <t>Barvářské zkoušky (BZ)_3. místo celkového pořadí_1 - 6_Ne</t>
  </si>
  <si>
    <t>Barvářské zkoušky (BZ)_3. místo celkového pořadí_7 - 12_Ne</t>
  </si>
  <si>
    <t>Barvářské zkoušky (BZ)_3. místo celkového pořadí_13 - 18_Ne</t>
  </si>
  <si>
    <t>Barvářské zkoušky (BZ)_3. místo celkového pořadí_19 - 24_Ne</t>
  </si>
  <si>
    <t>Barvářské zkoušky (BZ)_2. místo celkového pořadí_1 - 6_Ne</t>
  </si>
  <si>
    <t>Barvářské zkoušky (BZ)_2. místo celkového pořadí_7 - 12_Ne</t>
  </si>
  <si>
    <t>Barvářské zkoušky (BZ)_2. místo celkového pořadí_13 - 18_Ne</t>
  </si>
  <si>
    <t>Barvářské zkoušky (BZ)_2. místo celkového pořadí_19 - 24_Ne</t>
  </si>
  <si>
    <t>Barvářské zkoušky (BZ)_1. místo vítěz zkoušek_1 - 6_Ne</t>
  </si>
  <si>
    <t>Barvářské zkoušky (BZ)_1. místo vítěz zkoušek_7 - 12_Ne</t>
  </si>
  <si>
    <t>Barvářské zkoušky (BZ)_1. místo vítěz zkoušek_13 - 18_Ne</t>
  </si>
  <si>
    <t>Barvářské zkoušky (BZ)_1. místo vítěz zkoušek_19 - 24_Ne</t>
  </si>
  <si>
    <t>Barvářské zkoušky Honičů (BzH)_III. cena_1 - 6_Ne</t>
  </si>
  <si>
    <t>Barvářské zkoušky Honičů (BzH)_III. cena_7 - 12_Ne</t>
  </si>
  <si>
    <t>Barvářské zkoušky Honičů (BzH)_III. cena_13 - 18_Ne</t>
  </si>
  <si>
    <t>Barvářské zkoušky Honičů (BzH)_III. cena_19 - 24_Ne</t>
  </si>
  <si>
    <t>Barvářské zkoušky Honičů (BzH)_II. cena_1 - 6_Ne</t>
  </si>
  <si>
    <t>Barvářské zkoušky Honičů (BzH)_II. cena_7 - 12_Ne</t>
  </si>
  <si>
    <t>Barvářské zkoušky Honičů (BzH)_II. cena_13 - 18_Ne</t>
  </si>
  <si>
    <t>Barvářské zkoušky Honičů (BzH)_II. cena_19 - 24_Ne</t>
  </si>
  <si>
    <t>Barvářské zkoušky Honičů (BzH)_I. cena_1 - 6_Ne</t>
  </si>
  <si>
    <t>Barvářské zkoušky Honičů (BzH)_I. cena_7 - 12_Ne</t>
  </si>
  <si>
    <t>Barvářské zkoušky Honičů (BzH)_I. cena_13 - 18_Ne</t>
  </si>
  <si>
    <t>Barvářské zkoušky Honičů (BzH)_I. cena_19 - 24_Ne</t>
  </si>
  <si>
    <t>Barvářské zkoušky Honičů (BzH)_Res. CACT_1 - 6_Ne</t>
  </si>
  <si>
    <t>Barvářské zkoušky Honičů (BzH)_Res. CACT_7 - 12_Ne</t>
  </si>
  <si>
    <t>Barvářské zkoušky Honičů (BzH)_Res. CACT_13 - 18_Ne</t>
  </si>
  <si>
    <t>Barvářské zkoušky Honičů (BzH)_Res. CACT_19 - 24_Ne</t>
  </si>
  <si>
    <t>Barvářské zkoušky Honičů (BzH)_CACT_1 - 6_Ne</t>
  </si>
  <si>
    <t>Barvářské zkoušky Honičů (BzH)_CACT_7 - 12_Ne</t>
  </si>
  <si>
    <t>Barvářské zkoušky Honičů (BzH)_CACT_13 - 18_Ne</t>
  </si>
  <si>
    <t>Barvářské zkoušky Honičů (BzH)_CACT_19 - 24_Ne</t>
  </si>
  <si>
    <t>Barvářské zkoušky Honičů (BzH)_3. místo celkového pořadí_1 - 6_Ne</t>
  </si>
  <si>
    <t>Barvářské zkoušky Honičů (BzH)_3. místo celkového pořadí_7 - 12_Ne</t>
  </si>
  <si>
    <t>Barvářské zkoušky Honičů (BzH)_3. místo celkového pořadí_13 - 18_Ne</t>
  </si>
  <si>
    <t>Barvářské zkoušky Honičů (BzH)_3. místo celkového pořadí_19 - 24_Ne</t>
  </si>
  <si>
    <t>Barvářské zkoušky Honičů (BzH)_2. místo celkového pořadí_1 - 6_Ne</t>
  </si>
  <si>
    <t>Barvářské zkoušky Honičů (BzH)_2. místo celkového pořadí_7 - 12_Ne</t>
  </si>
  <si>
    <t>Barvářské zkoušky Honičů (BzH)_2. místo celkového pořadí_13 - 18_Ne</t>
  </si>
  <si>
    <t>Barvářské zkoušky Honičů (BzH)_2. místo celkového pořadí_19 - 24_Ne</t>
  </si>
  <si>
    <t>Barvářské zkoušky Honičů (BzH)_1. místo vítěz zkoušek_1 - 6_Ne</t>
  </si>
  <si>
    <t>Barvářské zkoušky Honičů (BzH)_1. místo vítěz zkoušek_7 - 12_Ne</t>
  </si>
  <si>
    <t>Barvářské zkoušky Honičů (BzH)_1. místo vítěz zkoušek_13 - 18_Ne</t>
  </si>
  <si>
    <t>Barvářské zkoušky Honičů (BzH)_1. místo vítěz zkoušek_19 - 24_Ne</t>
  </si>
  <si>
    <t>Předběžné Barvářské zkoušky (PBz)_III. cena_1 - 6_Ne</t>
  </si>
  <si>
    <t>Předběžné Barvářské zkoušky (PBz)_III. cena_7 - 12_Ne</t>
  </si>
  <si>
    <t>Předběžné Barvářské zkoušky (PBz)_III. cena_13 - 18_Ne</t>
  </si>
  <si>
    <t>Předběžné Barvářské zkoušky (PBz)_III. cena_19 - 24_Ne</t>
  </si>
  <si>
    <t>Předběžné Barvářské zkoušky (PBz)_II. cena_1 - 6_Ne</t>
  </si>
  <si>
    <t>Předběžné Barvářské zkoušky (PBz)_II. cena_7 - 12_Ne</t>
  </si>
  <si>
    <t>Předběžné Barvářské zkoušky (PBz)_II. cena_13 - 18_Ne</t>
  </si>
  <si>
    <t>Předběžné Barvářské zkoušky (PBz)_II. cena_19 - 24_Ne</t>
  </si>
  <si>
    <t>Předběžné Barvářské zkoušky (PBz)_I. cena_1 - 6_Ne</t>
  </si>
  <si>
    <t>Předběžné Barvářské zkoušky (PBz)_I. cena_7 - 12_Ne</t>
  </si>
  <si>
    <t>Předběžné Barvářské zkoušky (PBz)_I. cena_13 - 18_Ne</t>
  </si>
  <si>
    <t>Předběžné Barvářské zkoušky (PBz)_I. cena_19 - 24_Ne</t>
  </si>
  <si>
    <t>Předběžné Barvářské zkoušky (PBz)_Res. CACT_1 - 6_Ne</t>
  </si>
  <si>
    <t>Předběžné Barvářské zkoušky (PBz)_Res. CACT_7 - 12_Ne</t>
  </si>
  <si>
    <t>Předběžné Barvářské zkoušky (PBz)_Res. CACT_13 - 18_Ne</t>
  </si>
  <si>
    <t>Předběžné Barvářské zkoušky (PBz)_Res. CACT_19 - 24_Ne</t>
  </si>
  <si>
    <t>Předběžné Barvářské zkoušky (PBz)_CACT_1 - 6_Ne</t>
  </si>
  <si>
    <t>Předběžné Barvářské zkoušky (PBz)_CACT_7 - 12_Ne</t>
  </si>
  <si>
    <t>Předběžné Barvářské zkoušky (PBz)_CACT_13 - 18_Ne</t>
  </si>
  <si>
    <t>Předběžné Barvářské zkoušky (PBz)_CACT_19 - 24_Ne</t>
  </si>
  <si>
    <t>Předběžné Barvářské zkoušky (PBz)_3. místo celkového pořadí_1 - 6_Ne</t>
  </si>
  <si>
    <t>Předběžné Barvářské zkoušky (PBz)_3. místo celkového pořadí_7 - 12_Ne</t>
  </si>
  <si>
    <t>Předběžné Barvářské zkoušky (PBz)_3. místo celkového pořadí_13 - 18_Ne</t>
  </si>
  <si>
    <t>Předběžné Barvářské zkoušky (PBz)_3. místo celkového pořadí_19 - 24_Ne</t>
  </si>
  <si>
    <t>Předběžné Barvářské zkoušky (PBz)_2. místo celkového pořadí_1 - 6_Ne</t>
  </si>
  <si>
    <t>Předběžné Barvářské zkoušky (PBz)_2. místo celkového pořadí_7 - 12_Ne</t>
  </si>
  <si>
    <t>Předběžné Barvářské zkoušky (PBz)_2. místo celkového pořadí_13 - 18_Ne</t>
  </si>
  <si>
    <t>Předběžné Barvářské zkoušky (PBz)_2. místo celkového pořadí_19 - 24_Ne</t>
  </si>
  <si>
    <t>Předběžné Barvářské zkoušky (PBz)_1. místo vítěz zkoušek_1 - 6_Ne</t>
  </si>
  <si>
    <t>Předběžné Barvářské zkoušky (PBz)_1. místo vítěz zkoušek_7 - 12_Ne</t>
  </si>
  <si>
    <t>Předběžné Barvářské zkoušky (PBz)_1. místo vítěz zkoušek_13 - 18_Ne</t>
  </si>
  <si>
    <t>Předběžné Barvářské zkoušky (PBz)_1. místo vítěz zkoušek_19 - 24_Ne</t>
  </si>
  <si>
    <t>Podklady k přiznání titulu Klubový šampion</t>
  </si>
  <si>
    <t>Pořadové číslo</t>
  </si>
  <si>
    <t>podmínky:</t>
  </si>
  <si>
    <t>CAJCKlubová a speciální výstava</t>
  </si>
  <si>
    <t>CACKlubová a speciální výstava</t>
  </si>
  <si>
    <t>res. CACKlubová a speciální výstava</t>
  </si>
  <si>
    <t>CACIBMezinárodní výstava</t>
  </si>
  <si>
    <t>BOSNárodní výstava</t>
  </si>
  <si>
    <t>BOSMezinárodní výstava</t>
  </si>
  <si>
    <t>BOSKlubová a speciální výstava</t>
  </si>
  <si>
    <t>BOBNárodní výstava</t>
  </si>
  <si>
    <t>BOBMezinárodní výstava</t>
  </si>
  <si>
    <t>BOBKlubová a speciální výstava</t>
  </si>
  <si>
    <t>Národní vítěz Národní výstava</t>
  </si>
  <si>
    <t>Nejlepší pes - fena/ Klubový vítězKlubová a speciální výstava</t>
  </si>
  <si>
    <t>Splněné podmínky pro získání klubového šampiona</t>
  </si>
  <si>
    <t>CAJC, CAC, res.CAC na klubové nebo speciální výstavě pořádané ČKRR</t>
  </si>
  <si>
    <t>Získání titulu: Národní vítěz, Klubový vítěz, Vítěz spec. výstavy, CACIB, BOS, BOB</t>
  </si>
  <si>
    <t>Pes/fena: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</si>
</sst>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7D31"/>
        <bgColor rgb="FFFA7D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2" borderId="0" applyBorder="0" applyProtection="0"/>
    <xf numFmtId="0" fontId="5" fillId="0" borderId="0"/>
  </cellStyleXfs>
  <cellXfs count="83">
    <xf numFmtId="0" fontId="0" fillId="0" borderId="0" xfId="0"/>
    <xf numFmtId="0" fontId="0" fillId="0" borderId="0" xfId="0" applyAlignment="1"/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10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" fontId="6" fillId="3" borderId="6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7" fillId="3" borderId="15" xfId="0" applyFont="1" applyFill="1" applyBorder="1" applyProtection="1"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4" fontId="8" fillId="5" borderId="10" xfId="3" applyNumberFormat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left" vertical="center"/>
    </xf>
    <xf numFmtId="0" fontId="8" fillId="4" borderId="10" xfId="0" applyFont="1" applyFill="1" applyBorder="1" applyAlignment="1">
      <alignment vertical="center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>
      <alignment horizontal="center"/>
    </xf>
    <xf numFmtId="0" fontId="10" fillId="3" borderId="19" xfId="0" applyFont="1" applyFill="1" applyBorder="1" applyAlignment="1" applyProtection="1">
      <alignment horizontal="center" vertical="center"/>
      <protection hidden="1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8" fillId="5" borderId="8" xfId="3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3" borderId="1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0" borderId="0" xfId="0" applyAlignment="1">
      <alignment horizontal="center"/>
    </xf>
    <xf numFmtId="14" fontId="8" fillId="5" borderId="10" xfId="3" applyNumberFormat="1" applyFont="1" applyFill="1" applyBorder="1" applyAlignment="1" applyProtection="1">
      <alignment horizontal="center" vertical="center"/>
    </xf>
    <xf numFmtId="0" fontId="3" fillId="5" borderId="10" xfId="1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17" xfId="0" applyFill="1" applyBorder="1" applyAlignment="1">
      <alignment horizontal="left"/>
    </xf>
  </cellXfs>
  <cellStyles count="4">
    <cellStyle name="Normální" xfId="0" builtinId="0"/>
    <cellStyle name="Normální 2" xfId="1"/>
    <cellStyle name="Normální 3" xfId="3"/>
    <cellStyle name="Vysvětlující tex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85" zoomScaleNormal="85" workbookViewId="0">
      <selection activeCell="H35" sqref="H35"/>
    </sheetView>
  </sheetViews>
  <sheetFormatPr defaultRowHeight="15" x14ac:dyDescent="0.25"/>
  <cols>
    <col min="2" max="2" width="10.140625" style="22" bestFit="1" customWidth="1"/>
    <col min="3" max="3" width="28.140625" style="6" bestFit="1" customWidth="1"/>
    <col min="4" max="4" width="15.5703125" bestFit="1" customWidth="1"/>
    <col min="5" max="5" width="25.140625" bestFit="1" customWidth="1"/>
    <col min="6" max="6" width="25.28515625" bestFit="1" customWidth="1"/>
    <col min="7" max="7" width="50.85546875" bestFit="1" customWidth="1"/>
  </cols>
  <sheetData>
    <row r="1" spans="1:9" ht="33.75" x14ac:dyDescent="0.5">
      <c r="A1" s="56" t="s">
        <v>289</v>
      </c>
      <c r="B1" s="56"/>
      <c r="C1" s="56"/>
      <c r="D1" s="56"/>
      <c r="E1" s="56"/>
      <c r="F1" s="56"/>
      <c r="G1" s="56"/>
      <c r="H1" s="56"/>
    </row>
    <row r="2" spans="1:9" x14ac:dyDescent="0.25">
      <c r="A2" s="54" t="s">
        <v>50</v>
      </c>
      <c r="B2" s="54"/>
      <c r="C2" s="55"/>
      <c r="D2" s="55"/>
      <c r="E2" s="55"/>
      <c r="F2" s="55"/>
      <c r="G2" s="55"/>
      <c r="H2" s="55"/>
    </row>
    <row r="3" spans="1:9" x14ac:dyDescent="0.25">
      <c r="A3" s="54" t="s">
        <v>51</v>
      </c>
      <c r="B3" s="54"/>
      <c r="C3" s="55"/>
      <c r="D3" s="55"/>
      <c r="E3" s="55"/>
      <c r="F3" s="55"/>
      <c r="G3" s="55"/>
      <c r="H3" s="55"/>
    </row>
    <row r="4" spans="1:9" x14ac:dyDescent="0.25">
      <c r="A4" s="54" t="s">
        <v>52</v>
      </c>
      <c r="B4" s="54"/>
      <c r="C4" s="55"/>
      <c r="D4" s="55"/>
      <c r="E4" s="55"/>
      <c r="F4" s="55"/>
      <c r="G4" s="55"/>
      <c r="H4" s="55"/>
    </row>
    <row r="5" spans="1:9" x14ac:dyDescent="0.25">
      <c r="A5" s="54" t="s">
        <v>53</v>
      </c>
      <c r="B5" s="54"/>
      <c r="C5" s="55"/>
      <c r="D5" s="55"/>
      <c r="E5" s="55"/>
      <c r="F5" s="55"/>
      <c r="G5" s="55"/>
      <c r="H5" s="55"/>
    </row>
    <row r="6" spans="1:9" x14ac:dyDescent="0.25">
      <c r="A6" s="54" t="s">
        <v>54</v>
      </c>
      <c r="B6" s="54"/>
      <c r="C6" s="55"/>
      <c r="D6" s="55"/>
      <c r="E6" s="55"/>
      <c r="F6" s="55"/>
      <c r="G6" s="55"/>
      <c r="H6" s="55"/>
    </row>
    <row r="7" spans="1:9" x14ac:dyDescent="0.25">
      <c r="A7" s="78" t="s">
        <v>307</v>
      </c>
      <c r="B7" s="79"/>
      <c r="C7" s="80"/>
      <c r="D7" s="81"/>
      <c r="E7" s="81"/>
      <c r="F7" s="81"/>
      <c r="G7" s="81"/>
      <c r="H7" s="82"/>
    </row>
    <row r="8" spans="1:9" x14ac:dyDescent="0.25">
      <c r="A8" s="6"/>
      <c r="B8" s="6"/>
      <c r="C8" s="29"/>
      <c r="D8" s="29"/>
      <c r="E8" s="29"/>
      <c r="F8" s="29"/>
      <c r="G8" s="29"/>
      <c r="H8" s="29"/>
    </row>
    <row r="9" spans="1:9" x14ac:dyDescent="0.25">
      <c r="A9" s="51"/>
      <c r="B9" s="52"/>
      <c r="C9" s="58" t="s">
        <v>62</v>
      </c>
      <c r="D9" s="59"/>
      <c r="E9" s="59"/>
      <c r="F9" s="59"/>
      <c r="G9" s="59"/>
      <c r="H9" s="59"/>
    </row>
    <row r="10" spans="1:9" x14ac:dyDescent="0.25">
      <c r="A10" s="53"/>
      <c r="B10" s="53"/>
      <c r="C10" s="58" t="s">
        <v>63</v>
      </c>
      <c r="D10" s="59"/>
      <c r="E10" s="59"/>
      <c r="F10" s="59"/>
      <c r="G10" s="59"/>
      <c r="H10" s="59"/>
    </row>
    <row r="11" spans="1:9" x14ac:dyDescent="0.25">
      <c r="A11" s="57"/>
      <c r="B11" s="57"/>
      <c r="C11" s="58" t="s">
        <v>61</v>
      </c>
      <c r="D11" s="60"/>
      <c r="E11" s="60"/>
      <c r="F11" s="60"/>
      <c r="G11" s="60"/>
      <c r="H11" s="60"/>
    </row>
    <row r="12" spans="1:9" ht="15.75" thickBot="1" x14ac:dyDescent="0.3"/>
    <row r="13" spans="1:9" ht="15.75" thickBot="1" x14ac:dyDescent="0.3">
      <c r="A13" s="47" t="s">
        <v>49</v>
      </c>
      <c r="B13" s="24" t="s">
        <v>40</v>
      </c>
      <c r="C13" s="24" t="s">
        <v>41</v>
      </c>
      <c r="D13" s="24" t="s">
        <v>42</v>
      </c>
      <c r="E13" s="24" t="s">
        <v>43</v>
      </c>
      <c r="F13" s="24" t="s">
        <v>44</v>
      </c>
      <c r="G13" s="24" t="s">
        <v>46</v>
      </c>
      <c r="H13" s="42" t="s">
        <v>47</v>
      </c>
    </row>
    <row r="14" spans="1:9" s="27" customFormat="1" ht="15" customHeight="1" x14ac:dyDescent="0.25">
      <c r="A14" s="44">
        <v>1</v>
      </c>
      <c r="B14" s="38"/>
      <c r="C14" s="39"/>
      <c r="D14" s="39"/>
      <c r="E14" s="40"/>
      <c r="F14" s="40"/>
      <c r="G14" s="40"/>
      <c r="H14" s="41">
        <f>IF(LEN(B14)=0,0,IF(F14='zdroje nej pes'!$A$37,VLOOKUP('Klubovy sampion'!E14,'zdroje nej pes'!A:C,3,FALSE),VLOOKUP('Klubovy sampion'!E14,'zdroje nej pes'!A:C,2,FALSE))+VLOOKUP(G14,'zdroje nej pes'!$A$29:$B$34,2,FALSE)+VLOOKUP(F14,'zdroje nej pes'!$A$35:$B$40,2,FALSE))</f>
        <v>0</v>
      </c>
      <c r="I14" s="23"/>
    </row>
    <row r="15" spans="1:9" s="27" customFormat="1" ht="15" customHeight="1" x14ac:dyDescent="0.25">
      <c r="A15" s="45">
        <v>2</v>
      </c>
      <c r="B15" s="64"/>
      <c r="C15" s="65"/>
      <c r="D15" s="65"/>
      <c r="E15" s="36"/>
      <c r="F15" s="36"/>
      <c r="G15" s="66"/>
      <c r="H15" s="41">
        <f>IF(LEN(B15)=0,0,IF(F15='zdroje nej pes'!$A$37,VLOOKUP('Klubovy sampion'!E15,'zdroje nej pes'!A:C,3,FALSE),VLOOKUP('Klubovy sampion'!E15,'zdroje nej pes'!A:C,2,FALSE))+VLOOKUP(G15,'zdroje nej pes'!$A$29:$B$34,2,FALSE)+VLOOKUP(F15,'zdroje nej pes'!$A$35:$B$40,2,FALSE))</f>
        <v>0</v>
      </c>
      <c r="I15" s="23"/>
    </row>
    <row r="16" spans="1:9" s="27" customFormat="1" ht="15" customHeight="1" x14ac:dyDescent="0.25">
      <c r="A16" s="45">
        <v>3</v>
      </c>
      <c r="B16" s="64"/>
      <c r="C16" s="65"/>
      <c r="D16" s="65"/>
      <c r="E16" s="36"/>
      <c r="F16" s="36"/>
      <c r="G16" s="66"/>
      <c r="H16" s="41">
        <f>IF(LEN(B16)=0,0,IF(F16='zdroje nej pes'!$A$37,VLOOKUP('Klubovy sampion'!E16,'zdroje nej pes'!A:C,3,FALSE),VLOOKUP('Klubovy sampion'!E16,'zdroje nej pes'!A:C,2,FALSE))+VLOOKUP(G16,'zdroje nej pes'!$A$29:$B$34,2,FALSE)+VLOOKUP(F16,'zdroje nej pes'!$A$35:$B$40,2,FALSE))</f>
        <v>0</v>
      </c>
      <c r="I16" s="23"/>
    </row>
    <row r="17" spans="1:10" s="27" customFormat="1" ht="15" customHeight="1" x14ac:dyDescent="0.25">
      <c r="A17" s="45">
        <v>4</v>
      </c>
      <c r="B17" s="64"/>
      <c r="C17" s="65"/>
      <c r="D17" s="65"/>
      <c r="E17" s="36"/>
      <c r="F17" s="36"/>
      <c r="G17" s="66"/>
      <c r="H17" s="41">
        <f>IF(LEN(B17)=0,0,IF(F17='zdroje nej pes'!$A$37,VLOOKUP('Klubovy sampion'!E17,'zdroje nej pes'!A:C,3,FALSE),VLOOKUP('Klubovy sampion'!E17,'zdroje nej pes'!A:C,2,FALSE))+VLOOKUP(G17,'zdroje nej pes'!$A$29:$B$34,2,FALSE)+VLOOKUP(F17,'zdroje nej pes'!$A$35:$B$40,2,FALSE))</f>
        <v>0</v>
      </c>
      <c r="I17" s="23"/>
    </row>
    <row r="18" spans="1:10" s="27" customFormat="1" ht="15" customHeight="1" x14ac:dyDescent="0.25">
      <c r="A18" s="45">
        <v>5</v>
      </c>
      <c r="B18" s="64"/>
      <c r="C18" s="65"/>
      <c r="D18" s="65"/>
      <c r="E18" s="36"/>
      <c r="F18" s="36"/>
      <c r="G18" s="66"/>
      <c r="H18" s="41">
        <f>IF(LEN(B18)=0,0,IF(F18='zdroje nej pes'!$A$37,VLOOKUP('Klubovy sampion'!E18,'zdroje nej pes'!A:C,3,FALSE),VLOOKUP('Klubovy sampion'!E18,'zdroje nej pes'!A:C,2,FALSE))+VLOOKUP(G18,'zdroje nej pes'!$A$29:$B$34,2,FALSE)+VLOOKUP(F18,'zdroje nej pes'!$A$35:$B$40,2,FALSE))</f>
        <v>0</v>
      </c>
      <c r="I18" s="23"/>
    </row>
    <row r="19" spans="1:10" s="27" customFormat="1" ht="15" customHeight="1" x14ac:dyDescent="0.25">
      <c r="A19" s="45">
        <v>6</v>
      </c>
      <c r="B19" s="64"/>
      <c r="C19" s="65"/>
      <c r="D19" s="65"/>
      <c r="E19" s="36"/>
      <c r="F19" s="36"/>
      <c r="G19" s="66"/>
      <c r="H19" s="41">
        <f>IF(LEN(B19)=0,0,IF(F19='zdroje nej pes'!$A$37,VLOOKUP('Klubovy sampion'!E19,'zdroje nej pes'!A:C,3,FALSE),VLOOKUP('Klubovy sampion'!E19,'zdroje nej pes'!A:C,2,FALSE))+VLOOKUP(G19,'zdroje nej pes'!$A$29:$B$34,2,FALSE)+VLOOKUP(F19,'zdroje nej pes'!$A$35:$B$40,2,FALSE))</f>
        <v>0</v>
      </c>
      <c r="I19" s="23"/>
    </row>
    <row r="20" spans="1:10" s="27" customFormat="1" ht="15" customHeight="1" x14ac:dyDescent="0.25">
      <c r="A20" s="45">
        <v>7</v>
      </c>
      <c r="B20" s="64"/>
      <c r="C20" s="65"/>
      <c r="D20" s="65"/>
      <c r="E20" s="36"/>
      <c r="F20" s="36"/>
      <c r="G20" s="66"/>
      <c r="H20" s="41">
        <f>IF(LEN(B20)=0,0,IF(F20='zdroje nej pes'!$A$37,VLOOKUP('Klubovy sampion'!E20,'zdroje nej pes'!A:C,3,FALSE),VLOOKUP('Klubovy sampion'!E20,'zdroje nej pes'!A:C,2,FALSE))+VLOOKUP(G20,'zdroje nej pes'!$A$29:$B$34,2,FALSE)+VLOOKUP(F20,'zdroje nej pes'!$A$35:$B$40,2,FALSE))</f>
        <v>0</v>
      </c>
      <c r="I20" s="23"/>
    </row>
    <row r="21" spans="1:10" s="27" customFormat="1" ht="15" customHeight="1" x14ac:dyDescent="0.25">
      <c r="A21" s="45">
        <v>8</v>
      </c>
      <c r="B21" s="64"/>
      <c r="C21" s="65"/>
      <c r="D21" s="65"/>
      <c r="E21" s="36"/>
      <c r="F21" s="36"/>
      <c r="G21" s="66"/>
      <c r="H21" s="41">
        <f>IF(LEN(B21)=0,0,IF(F21='zdroje nej pes'!$A$37,VLOOKUP('Klubovy sampion'!E21,'zdroje nej pes'!A:C,3,FALSE),VLOOKUP('Klubovy sampion'!E21,'zdroje nej pes'!A:C,2,FALSE))+VLOOKUP(G21,'zdroje nej pes'!$A$29:$B$34,2,FALSE)+VLOOKUP(F21,'zdroje nej pes'!$A$35:$B$40,2,FALSE))</f>
        <v>0</v>
      </c>
      <c r="I21" s="23"/>
    </row>
    <row r="22" spans="1:10" s="27" customFormat="1" ht="15" customHeight="1" x14ac:dyDescent="0.25">
      <c r="A22" s="45">
        <v>9</v>
      </c>
      <c r="B22" s="64"/>
      <c r="C22" s="65"/>
      <c r="D22" s="65"/>
      <c r="E22" s="36"/>
      <c r="F22" s="36"/>
      <c r="G22" s="66"/>
      <c r="H22" s="41">
        <f>IF(LEN(B22)=0,0,IF(F22='zdroje nej pes'!$A$37,VLOOKUP('Klubovy sampion'!E22,'zdroje nej pes'!A:C,3,FALSE),VLOOKUP('Klubovy sampion'!E22,'zdroje nej pes'!A:C,2,FALSE))+VLOOKUP(G22,'zdroje nej pes'!$A$29:$B$34,2,FALSE)+VLOOKUP(F22,'zdroje nej pes'!$A$35:$B$40,2,FALSE))</f>
        <v>0</v>
      </c>
      <c r="I22" s="23"/>
    </row>
    <row r="23" spans="1:10" s="27" customFormat="1" ht="15" customHeight="1" x14ac:dyDescent="0.25">
      <c r="A23" s="45">
        <v>10</v>
      </c>
      <c r="B23" s="64"/>
      <c r="C23" s="65"/>
      <c r="D23" s="65"/>
      <c r="E23" s="36"/>
      <c r="F23" s="36"/>
      <c r="G23" s="66"/>
      <c r="H23" s="41">
        <f>IF(LEN(B23)=0,0,IF(F23='zdroje nej pes'!$A$37,VLOOKUP('Klubovy sampion'!E23,'zdroje nej pes'!A:C,3,FALSE),VLOOKUP('Klubovy sampion'!E23,'zdroje nej pes'!A:C,2,FALSE))+VLOOKUP(G23,'zdroje nej pes'!$A$29:$B$34,2,FALSE)+VLOOKUP(F23,'zdroje nej pes'!$A$35:$B$40,2,FALSE))</f>
        <v>0</v>
      </c>
      <c r="I23" s="23"/>
    </row>
    <row r="24" spans="1:10" s="27" customFormat="1" ht="15" customHeight="1" x14ac:dyDescent="0.25">
      <c r="A24" s="45">
        <v>11</v>
      </c>
      <c r="B24" s="64"/>
      <c r="C24" s="65"/>
      <c r="D24" s="65"/>
      <c r="E24" s="36"/>
      <c r="F24" s="36"/>
      <c r="G24" s="66"/>
      <c r="H24" s="41">
        <f>IF(LEN(B24)=0,0,IF(F24='zdroje nej pes'!$A$37,VLOOKUP('Klubovy sampion'!E24,'zdroje nej pes'!A:C,3,FALSE),VLOOKUP('Klubovy sampion'!E24,'zdroje nej pes'!A:C,2,FALSE))+VLOOKUP(G24,'zdroje nej pes'!$A$29:$B$34,2,FALSE)+VLOOKUP(F24,'zdroje nej pes'!$A$35:$B$40,2,FALSE))</f>
        <v>0</v>
      </c>
      <c r="I24" s="23"/>
    </row>
    <row r="25" spans="1:10" s="27" customFormat="1" ht="15" customHeight="1" x14ac:dyDescent="0.25">
      <c r="A25" s="45">
        <v>12</v>
      </c>
      <c r="B25" s="64"/>
      <c r="C25" s="65"/>
      <c r="D25" s="65"/>
      <c r="E25" s="36"/>
      <c r="F25" s="36"/>
      <c r="G25" s="66"/>
      <c r="H25" s="41">
        <f>IF(LEN(B25)=0,0,IF(F25='zdroje nej pes'!$A$37,VLOOKUP('Klubovy sampion'!E25,'zdroje nej pes'!A:C,3,FALSE),VLOOKUP('Klubovy sampion'!E25,'zdroje nej pes'!A:C,2,FALSE))+VLOOKUP(G25,'zdroje nej pes'!$A$29:$B$34,2,FALSE)+VLOOKUP(F25,'zdroje nej pes'!$A$35:$B$40,2,FALSE))</f>
        <v>0</v>
      </c>
      <c r="I25" s="23"/>
    </row>
    <row r="26" spans="1:10" s="27" customFormat="1" ht="15" customHeight="1" x14ac:dyDescent="0.25">
      <c r="A26" s="45">
        <v>13</v>
      </c>
      <c r="B26" s="64"/>
      <c r="C26" s="65"/>
      <c r="D26" s="65"/>
      <c r="E26" s="36"/>
      <c r="F26" s="36"/>
      <c r="G26" s="36"/>
      <c r="H26" s="41">
        <f>IF(LEN(B26)=0,0,IF(F26='zdroje nej pes'!$A$37,VLOOKUP('Klubovy sampion'!E26,'zdroje nej pes'!A:C,3,FALSE),VLOOKUP('Klubovy sampion'!E26,'zdroje nej pes'!A:C,2,FALSE))+VLOOKUP(G26,'zdroje nej pes'!$A$29:$B$34,2,FALSE)+VLOOKUP(F26,'zdroje nej pes'!$A$35:$B$40,2,FALSE))</f>
        <v>0</v>
      </c>
      <c r="I26" s="23"/>
    </row>
    <row r="27" spans="1:10" s="27" customFormat="1" ht="15" customHeight="1" x14ac:dyDescent="0.25">
      <c r="A27" s="45">
        <v>14</v>
      </c>
      <c r="B27" s="64"/>
      <c r="C27" s="65"/>
      <c r="D27" s="65"/>
      <c r="E27" s="36"/>
      <c r="F27" s="36"/>
      <c r="G27" s="36"/>
      <c r="H27" s="41">
        <f>IF(LEN(B27)=0,0,IF(F27='zdroje nej pes'!$A$37,VLOOKUP('Klubovy sampion'!E27,'zdroje nej pes'!A:C,3,FALSE),VLOOKUP('Klubovy sampion'!E27,'zdroje nej pes'!A:C,2,FALSE))+VLOOKUP(G27,'zdroje nej pes'!$A$29:$B$34,2,FALSE)+VLOOKUP(F27,'zdroje nej pes'!$A$35:$B$40,2,FALSE))</f>
        <v>0</v>
      </c>
      <c r="I27" s="23"/>
    </row>
    <row r="28" spans="1:10" s="28" customFormat="1" ht="15" customHeight="1" x14ac:dyDescent="0.25">
      <c r="A28" s="45">
        <v>15</v>
      </c>
      <c r="B28" s="64"/>
      <c r="C28" s="65"/>
      <c r="D28" s="65"/>
      <c r="E28" s="35"/>
      <c r="F28" s="35"/>
      <c r="G28" s="36"/>
      <c r="H28" s="41">
        <f>IF(LEN(B28)=0,0,IF(F28='zdroje nej pes'!$A$37,VLOOKUP('Klubovy sampion'!E28,'zdroje nej pes'!A:C,3,FALSE),VLOOKUP('Klubovy sampion'!E28,'zdroje nej pes'!A:C,2,FALSE))+VLOOKUP(G28,'zdroje nej pes'!$A$29:$B$34,2,FALSE)+VLOOKUP(F28,'zdroje nej pes'!$A$35:$B$40,2,FALSE))</f>
        <v>0</v>
      </c>
      <c r="I28" s="23"/>
      <c r="J28" s="27"/>
    </row>
    <row r="29" spans="1:10" s="28" customFormat="1" ht="15" customHeight="1" x14ac:dyDescent="0.25">
      <c r="A29" s="45">
        <v>16</v>
      </c>
      <c r="B29" s="64"/>
      <c r="C29" s="65"/>
      <c r="D29" s="65"/>
      <c r="E29" s="35"/>
      <c r="F29" s="35"/>
      <c r="G29" s="36"/>
      <c r="H29" s="41">
        <f>IF(LEN(B29)=0,0,IF(F29='zdroje nej pes'!$A$37,VLOOKUP('Klubovy sampion'!E29,'zdroje nej pes'!A:C,3,FALSE),VLOOKUP('Klubovy sampion'!E29,'zdroje nej pes'!A:C,2,FALSE))+VLOOKUP(G29,'zdroje nej pes'!$A$29:$B$34,2,FALSE)+VLOOKUP(F29,'zdroje nej pes'!$A$35:$B$40,2,FALSE))</f>
        <v>0</v>
      </c>
      <c r="I29" s="23"/>
      <c r="J29" s="27"/>
    </row>
    <row r="30" spans="1:10" s="28" customFormat="1" ht="15" customHeight="1" x14ac:dyDescent="0.25">
      <c r="A30" s="45">
        <v>17</v>
      </c>
      <c r="B30" s="64"/>
      <c r="C30" s="65"/>
      <c r="D30" s="65"/>
      <c r="E30" s="35"/>
      <c r="F30" s="35"/>
      <c r="G30" s="36"/>
      <c r="H30" s="41">
        <f>IF(LEN(B30)=0,0,IF(F30='zdroje nej pes'!$A$37,VLOOKUP('Klubovy sampion'!E30,'zdroje nej pes'!A:C,3,FALSE),VLOOKUP('Klubovy sampion'!E30,'zdroje nej pes'!A:C,2,FALSE))+VLOOKUP(G30,'zdroje nej pes'!$A$29:$B$34,2,FALSE)+VLOOKUP(F30,'zdroje nej pes'!$A$35:$B$40,2,FALSE))</f>
        <v>0</v>
      </c>
      <c r="I30" s="23"/>
      <c r="J30" s="27"/>
    </row>
    <row r="31" spans="1:10" s="28" customFormat="1" ht="15" customHeight="1" x14ac:dyDescent="0.25">
      <c r="A31" s="45">
        <v>18</v>
      </c>
      <c r="B31" s="64"/>
      <c r="C31" s="65"/>
      <c r="D31" s="65"/>
      <c r="E31" s="35"/>
      <c r="F31" s="35"/>
      <c r="G31" s="36"/>
      <c r="H31" s="41">
        <f>IF(LEN(B31)=0,0,IF(F31='zdroje nej pes'!$A$37,VLOOKUP('Klubovy sampion'!E31,'zdroje nej pes'!A:C,3,FALSE),VLOOKUP('Klubovy sampion'!E31,'zdroje nej pes'!A:C,2,FALSE))+VLOOKUP(G31,'zdroje nej pes'!$A$29:$B$34,2,FALSE)+VLOOKUP(F31,'zdroje nej pes'!$A$35:$B$40,2,FALSE))</f>
        <v>0</v>
      </c>
      <c r="I31" s="23"/>
      <c r="J31" s="27"/>
    </row>
    <row r="32" spans="1:10" s="28" customFormat="1" ht="15" customHeight="1" x14ac:dyDescent="0.25">
      <c r="A32" s="45">
        <v>19</v>
      </c>
      <c r="B32" s="64"/>
      <c r="C32" s="65"/>
      <c r="D32" s="65"/>
      <c r="E32" s="35"/>
      <c r="F32" s="35"/>
      <c r="G32" s="36"/>
      <c r="H32" s="41">
        <f>IF(LEN(B32)=0,0,IF(F32='zdroje nej pes'!$A$37,VLOOKUP('Klubovy sampion'!E32,'zdroje nej pes'!A:C,3,FALSE),VLOOKUP('Klubovy sampion'!E32,'zdroje nej pes'!A:C,2,FALSE))+VLOOKUP(G32,'zdroje nej pes'!$A$29:$B$34,2,FALSE)+VLOOKUP(F32,'zdroje nej pes'!$A$35:$B$40,2,FALSE))</f>
        <v>0</v>
      </c>
      <c r="I32" s="23"/>
      <c r="J32" s="27"/>
    </row>
    <row r="33" spans="1:10" s="28" customFormat="1" ht="15" customHeight="1" thickBot="1" x14ac:dyDescent="0.3">
      <c r="A33" s="46">
        <v>20</v>
      </c>
      <c r="B33" s="48"/>
      <c r="C33" s="49"/>
      <c r="D33" s="49"/>
      <c r="E33" s="50"/>
      <c r="F33" s="50"/>
      <c r="G33" s="37"/>
      <c r="H33" s="43">
        <f>IF(LEN(B33)=0,0,IF(F33='zdroje nej pes'!$A$37,VLOOKUP('Klubovy sampion'!E33,'zdroje nej pes'!A:C,3,FALSE),VLOOKUP('Klubovy sampion'!E33,'zdroje nej pes'!A:C,2,FALSE))+VLOOKUP(G33,'zdroje nej pes'!$A$29:$B$34,2,FALSE)+VLOOKUP(F33,'zdroje nej pes'!$A$35:$B$40,2,FALSE))</f>
        <v>0</v>
      </c>
      <c r="I33" s="23"/>
      <c r="J33" s="27"/>
    </row>
    <row r="34" spans="1:10" ht="15.75" thickBot="1" x14ac:dyDescent="0.3">
      <c r="H34" s="25"/>
    </row>
    <row r="35" spans="1:10" ht="27" thickBot="1" x14ac:dyDescent="0.45">
      <c r="A35" s="61" t="s">
        <v>48</v>
      </c>
      <c r="B35" s="62"/>
      <c r="C35" s="62"/>
      <c r="D35" s="62"/>
      <c r="E35" s="62"/>
      <c r="F35" s="62"/>
      <c r="G35" s="62"/>
      <c r="H35" s="26">
        <f>SUM(H14:H33)</f>
        <v>0</v>
      </c>
    </row>
    <row r="36" spans="1:10" ht="15.75" thickBot="1" x14ac:dyDescent="0.3"/>
    <row r="37" spans="1:10" ht="15.75" thickBot="1" x14ac:dyDescent="0.3">
      <c r="A37" s="69" t="s">
        <v>304</v>
      </c>
      <c r="B37" s="70"/>
      <c r="C37" s="70"/>
      <c r="D37" s="70"/>
      <c r="E37" s="70"/>
      <c r="F37" s="70"/>
      <c r="G37" s="70"/>
      <c r="H37" s="71"/>
    </row>
    <row r="38" spans="1:10" x14ac:dyDescent="0.25">
      <c r="A38" s="72" t="s">
        <v>305</v>
      </c>
      <c r="B38" s="67"/>
      <c r="C38" s="67"/>
      <c r="D38" s="67"/>
      <c r="E38" s="67"/>
      <c r="F38" s="67"/>
      <c r="G38" s="68" t="str">
        <f>IF(SUM('podminky ch'!G2:G4)&gt;=1,"Podmínka splněna","Podmínka nesplněna")</f>
        <v>Podmínka nesplněna</v>
      </c>
      <c r="H38" s="73"/>
    </row>
    <row r="39" spans="1:10" ht="15.75" thickBot="1" x14ac:dyDescent="0.3">
      <c r="A39" s="74" t="s">
        <v>306</v>
      </c>
      <c r="B39" s="75"/>
      <c r="C39" s="75"/>
      <c r="D39" s="75"/>
      <c r="E39" s="75"/>
      <c r="F39" s="75"/>
      <c r="G39" s="76" t="str">
        <f>IF(SUM('podminky ch'!G5:G13)&gt;=1,"Podmínka splněna","Podmínka nesplněna")</f>
        <v>Podmínka nesplněna</v>
      </c>
      <c r="H39" s="77"/>
    </row>
  </sheetData>
  <sheetProtection password="9639" sheet="1" objects="1" scenarios="1"/>
  <protectedRanges>
    <protectedRange sqref="B14:G33" name="Oblast3"/>
    <protectedRange sqref="C2:H7" name="Oblast1"/>
  </protectedRanges>
  <dataConsolidate/>
  <mergeCells count="25">
    <mergeCell ref="A38:F38"/>
    <mergeCell ref="G38:H38"/>
    <mergeCell ref="A39:F39"/>
    <mergeCell ref="G39:H39"/>
    <mergeCell ref="A37:H37"/>
    <mergeCell ref="A11:B11"/>
    <mergeCell ref="C9:H9"/>
    <mergeCell ref="C10:H10"/>
    <mergeCell ref="C11:H11"/>
    <mergeCell ref="A35:G35"/>
    <mergeCell ref="A1:H1"/>
    <mergeCell ref="A2:B2"/>
    <mergeCell ref="C2:H2"/>
    <mergeCell ref="A3:B3"/>
    <mergeCell ref="A4:B4"/>
    <mergeCell ref="A9:B9"/>
    <mergeCell ref="A10:B10"/>
    <mergeCell ref="A5:B5"/>
    <mergeCell ref="A6:B6"/>
    <mergeCell ref="C3:H3"/>
    <mergeCell ref="C4:H4"/>
    <mergeCell ref="C6:H6"/>
    <mergeCell ref="C5:H5"/>
    <mergeCell ref="A7:B7"/>
    <mergeCell ref="C7:H7"/>
  </mergeCells>
  <dataValidations count="1">
    <dataValidation type="list" allowBlank="1" showInputMessage="1" showErrorMessage="1" sqref="C7:H7">
      <formula1>"pes,fena"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'zdroje nej pes'!$A$2:$A$28</xm:f>
          </x14:formula1>
          <xm:sqref>E14:E33</xm:sqref>
        </x14:dataValidation>
        <x14:dataValidation type="list" allowBlank="1" showInputMessage="1" showErrorMessage="1">
          <x14:formula1>
            <xm:f>'zdroje nej pes'!$A$35:$A$40</xm:f>
          </x14:formula1>
          <xm:sqref>F14:F33</xm:sqref>
        </x14:dataValidation>
        <x14:dataValidation type="list" allowBlank="1" showInputMessage="1" showErrorMessage="1">
          <x14:formula1>
            <xm:f>'zdroje nej pes'!$A$29:$A$34</xm:f>
          </x14:formula1>
          <xm:sqref>G14:G33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9" sqref="C9"/>
    </sheetView>
  </sheetViews>
  <sheetFormatPr defaultRowHeight="15" x14ac:dyDescent="0.25"/>
  <cols>
    <col min="1" max="1" width="77.140625" style="6" bestFit="1" customWidth="1"/>
    <col min="2" max="2" width="45.42578125" style="1" bestFit="1" customWidth="1"/>
    <col min="3" max="3" width="23.7109375" style="1" bestFit="1" customWidth="1"/>
    <col min="4" max="4" width="9.140625" style="1"/>
    <col min="5" max="5" width="9.140625" style="34"/>
    <col min="6" max="16384" width="9.140625" style="1"/>
  </cols>
  <sheetData>
    <row r="1" spans="1:5" x14ac:dyDescent="0.25">
      <c r="A1" s="9"/>
      <c r="B1" s="15" t="s">
        <v>36</v>
      </c>
      <c r="C1" s="19" t="s">
        <v>37</v>
      </c>
      <c r="E1" s="31" t="s">
        <v>55</v>
      </c>
    </row>
    <row r="2" spans="1:5" x14ac:dyDescent="0.25">
      <c r="A2" s="10" t="s">
        <v>0</v>
      </c>
      <c r="B2" s="2">
        <v>6</v>
      </c>
      <c r="C2" s="12">
        <v>4</v>
      </c>
      <c r="E2" s="31" t="s">
        <v>56</v>
      </c>
    </row>
    <row r="3" spans="1:5" x14ac:dyDescent="0.25">
      <c r="A3" s="10" t="s">
        <v>1</v>
      </c>
      <c r="B3" s="2">
        <v>5</v>
      </c>
      <c r="C3" s="12">
        <v>3</v>
      </c>
      <c r="E3" s="32" t="s">
        <v>57</v>
      </c>
    </row>
    <row r="4" spans="1:5" x14ac:dyDescent="0.25">
      <c r="A4" s="10" t="s">
        <v>2</v>
      </c>
      <c r="B4" s="2">
        <v>4</v>
      </c>
      <c r="C4" s="12">
        <v>2</v>
      </c>
      <c r="E4" s="33" t="s">
        <v>58</v>
      </c>
    </row>
    <row r="5" spans="1:5" x14ac:dyDescent="0.25">
      <c r="A5" s="10" t="s">
        <v>3</v>
      </c>
      <c r="B5" s="2">
        <v>3</v>
      </c>
      <c r="C5" s="12">
        <v>1</v>
      </c>
      <c r="E5" s="33" t="s">
        <v>59</v>
      </c>
    </row>
    <row r="6" spans="1:5" x14ac:dyDescent="0.25">
      <c r="A6" s="10" t="s">
        <v>4</v>
      </c>
      <c r="B6" s="2">
        <v>9</v>
      </c>
      <c r="C6" s="12"/>
      <c r="E6" s="33" t="s">
        <v>60</v>
      </c>
    </row>
    <row r="7" spans="1:5" x14ac:dyDescent="0.25">
      <c r="A7" s="10" t="s">
        <v>5</v>
      </c>
      <c r="B7" s="2">
        <v>9</v>
      </c>
      <c r="C7" s="12"/>
    </row>
    <row r="8" spans="1:5" x14ac:dyDescent="0.25">
      <c r="A8" s="10" t="s">
        <v>6</v>
      </c>
      <c r="B8" s="2">
        <v>7</v>
      </c>
      <c r="C8" s="12"/>
    </row>
    <row r="9" spans="1:5" x14ac:dyDescent="0.25">
      <c r="A9" s="10" t="s">
        <v>7</v>
      </c>
      <c r="B9" s="2">
        <v>14</v>
      </c>
      <c r="C9" s="12"/>
    </row>
    <row r="10" spans="1:5" x14ac:dyDescent="0.25">
      <c r="A10" s="10" t="s">
        <v>8</v>
      </c>
      <c r="B10" s="2">
        <v>12</v>
      </c>
      <c r="C10" s="12"/>
    </row>
    <row r="11" spans="1:5" x14ac:dyDescent="0.25">
      <c r="A11" s="11" t="s">
        <v>9</v>
      </c>
      <c r="B11" s="3"/>
      <c r="C11" s="12">
        <v>5</v>
      </c>
    </row>
    <row r="12" spans="1:5" x14ac:dyDescent="0.25">
      <c r="A12" s="10" t="s">
        <v>10</v>
      </c>
      <c r="B12" s="2">
        <v>14</v>
      </c>
      <c r="C12" s="12"/>
    </row>
    <row r="13" spans="1:5" x14ac:dyDescent="0.25">
      <c r="A13" s="10" t="s">
        <v>11</v>
      </c>
      <c r="B13" s="2">
        <v>18</v>
      </c>
      <c r="C13" s="12"/>
    </row>
    <row r="14" spans="1:5" x14ac:dyDescent="0.25">
      <c r="A14" s="11" t="s">
        <v>12</v>
      </c>
      <c r="B14" s="3"/>
      <c r="C14" s="12">
        <v>10</v>
      </c>
    </row>
    <row r="15" spans="1:5" x14ac:dyDescent="0.25">
      <c r="A15" s="10" t="s">
        <v>13</v>
      </c>
      <c r="B15" s="2">
        <v>10</v>
      </c>
      <c r="C15" s="12"/>
    </row>
    <row r="16" spans="1:5" x14ac:dyDescent="0.25">
      <c r="A16" s="10" t="s">
        <v>14</v>
      </c>
      <c r="B16" s="2">
        <v>10</v>
      </c>
      <c r="C16" s="12"/>
    </row>
    <row r="17" spans="1:3" x14ac:dyDescent="0.25">
      <c r="A17" s="10" t="s">
        <v>15</v>
      </c>
      <c r="B17" s="2">
        <v>20</v>
      </c>
      <c r="C17" s="12"/>
    </row>
    <row r="18" spans="1:3" x14ac:dyDescent="0.25">
      <c r="A18" s="10" t="s">
        <v>16</v>
      </c>
      <c r="B18" s="2">
        <v>22</v>
      </c>
      <c r="C18" s="12"/>
    </row>
    <row r="19" spans="1:3" x14ac:dyDescent="0.25">
      <c r="A19" s="10" t="s">
        <v>26</v>
      </c>
      <c r="B19" s="2">
        <v>45</v>
      </c>
      <c r="C19" s="12"/>
    </row>
    <row r="20" spans="1:3" x14ac:dyDescent="0.25">
      <c r="A20" s="10" t="s">
        <v>27</v>
      </c>
      <c r="B20" s="2">
        <v>40</v>
      </c>
      <c r="C20" s="12"/>
    </row>
    <row r="21" spans="1:3" x14ac:dyDescent="0.25">
      <c r="A21" s="10" t="s">
        <v>28</v>
      </c>
      <c r="B21" s="2">
        <v>35</v>
      </c>
      <c r="C21" s="12"/>
    </row>
    <row r="22" spans="1:3" x14ac:dyDescent="0.25">
      <c r="A22" s="10" t="s">
        <v>29</v>
      </c>
      <c r="B22" s="2">
        <v>30</v>
      </c>
      <c r="C22" s="12"/>
    </row>
    <row r="23" spans="1:3" x14ac:dyDescent="0.25">
      <c r="A23" s="10" t="s">
        <v>30</v>
      </c>
      <c r="B23" s="2">
        <v>25</v>
      </c>
      <c r="C23" s="20"/>
    </row>
    <row r="24" spans="1:3" x14ac:dyDescent="0.25">
      <c r="A24" s="10" t="s">
        <v>31</v>
      </c>
      <c r="B24" s="2">
        <v>70</v>
      </c>
      <c r="C24" s="12"/>
    </row>
    <row r="25" spans="1:3" x14ac:dyDescent="0.25">
      <c r="A25" s="10" t="s">
        <v>32</v>
      </c>
      <c r="B25" s="2">
        <v>65</v>
      </c>
      <c r="C25" s="12"/>
    </row>
    <row r="26" spans="1:3" x14ac:dyDescent="0.25">
      <c r="A26" s="10" t="s">
        <v>33</v>
      </c>
      <c r="B26" s="2">
        <v>60</v>
      </c>
      <c r="C26" s="12"/>
    </row>
    <row r="27" spans="1:3" x14ac:dyDescent="0.25">
      <c r="A27" s="10" t="s">
        <v>34</v>
      </c>
      <c r="B27" s="2">
        <v>55</v>
      </c>
      <c r="C27" s="12"/>
    </row>
    <row r="28" spans="1:3" ht="15.75" thickBot="1" x14ac:dyDescent="0.3">
      <c r="A28" s="13" t="s">
        <v>35</v>
      </c>
      <c r="B28" s="16">
        <v>50</v>
      </c>
      <c r="C28" s="21"/>
    </row>
    <row r="29" spans="1:3" x14ac:dyDescent="0.25">
      <c r="A29" s="17" t="s">
        <v>17</v>
      </c>
      <c r="B29" s="8">
        <v>10</v>
      </c>
      <c r="C29" s="18"/>
    </row>
    <row r="30" spans="1:3" x14ac:dyDescent="0.25">
      <c r="A30" s="10" t="s">
        <v>18</v>
      </c>
      <c r="B30" s="2">
        <v>8</v>
      </c>
      <c r="C30" s="4"/>
    </row>
    <row r="31" spans="1:3" x14ac:dyDescent="0.25">
      <c r="A31" s="10" t="s">
        <v>19</v>
      </c>
      <c r="B31" s="2">
        <v>6</v>
      </c>
      <c r="C31" s="4"/>
    </row>
    <row r="32" spans="1:3" x14ac:dyDescent="0.25">
      <c r="A32" s="10" t="s">
        <v>20</v>
      </c>
      <c r="B32" s="2">
        <v>5</v>
      </c>
      <c r="C32" s="4"/>
    </row>
    <row r="33" spans="1:3" x14ac:dyDescent="0.25">
      <c r="A33" s="10" t="s">
        <v>21</v>
      </c>
      <c r="B33" s="2">
        <v>4</v>
      </c>
      <c r="C33" s="4"/>
    </row>
    <row r="34" spans="1:3" ht="15.75" thickBot="1" x14ac:dyDescent="0.3">
      <c r="A34" s="13" t="s">
        <v>22</v>
      </c>
      <c r="B34" s="16">
        <v>2</v>
      </c>
      <c r="C34" s="14"/>
    </row>
    <row r="35" spans="1:3" x14ac:dyDescent="0.25">
      <c r="A35" s="7" t="s">
        <v>23</v>
      </c>
      <c r="B35" s="8">
        <v>10</v>
      </c>
      <c r="C35" s="8"/>
    </row>
    <row r="36" spans="1:3" x14ac:dyDescent="0.25">
      <c r="A36" s="7" t="s">
        <v>45</v>
      </c>
      <c r="B36" s="8">
        <v>0</v>
      </c>
      <c r="C36" s="8"/>
    </row>
    <row r="37" spans="1:3" x14ac:dyDescent="0.25">
      <c r="A37" s="7" t="s">
        <v>39</v>
      </c>
      <c r="B37" s="8">
        <v>0</v>
      </c>
      <c r="C37" s="8"/>
    </row>
    <row r="38" spans="1:3" x14ac:dyDescent="0.25">
      <c r="A38" s="5" t="s">
        <v>38</v>
      </c>
      <c r="B38" s="2">
        <v>20</v>
      </c>
      <c r="C38" s="2"/>
    </row>
    <row r="39" spans="1:3" x14ac:dyDescent="0.25">
      <c r="A39" s="5" t="s">
        <v>24</v>
      </c>
      <c r="B39" s="2">
        <v>30</v>
      </c>
      <c r="C39" s="2"/>
    </row>
    <row r="40" spans="1:3" x14ac:dyDescent="0.25">
      <c r="A40" s="5" t="s">
        <v>25</v>
      </c>
      <c r="B40" s="2">
        <v>50</v>
      </c>
      <c r="C40" s="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70" zoomScaleNormal="70" workbookViewId="0">
      <selection activeCell="F2" sqref="F2"/>
    </sheetView>
  </sheetViews>
  <sheetFormatPr defaultRowHeight="15" x14ac:dyDescent="0.25"/>
  <cols>
    <col min="1" max="1" width="12.140625" bestFit="1" customWidth="1"/>
    <col min="2" max="2" width="101.42578125" bestFit="1" customWidth="1"/>
    <col min="3" max="3" width="14.140625" customWidth="1"/>
    <col min="4" max="4" width="43.140625" bestFit="1" customWidth="1"/>
    <col min="5" max="5" width="44.28515625" bestFit="1" customWidth="1"/>
    <col min="6" max="6" width="30.42578125" bestFit="1" customWidth="1"/>
  </cols>
  <sheetData>
    <row r="1" spans="1:7" x14ac:dyDescent="0.25">
      <c r="C1" t="s">
        <v>94</v>
      </c>
      <c r="D1" t="s">
        <v>92</v>
      </c>
      <c r="E1" t="s">
        <v>93</v>
      </c>
      <c r="F1" t="s">
        <v>95</v>
      </c>
      <c r="G1" t="s">
        <v>91</v>
      </c>
    </row>
    <row r="2" spans="1:7" x14ac:dyDescent="0.25">
      <c r="A2" s="63" t="s">
        <v>64</v>
      </c>
      <c r="B2" t="s">
        <v>65</v>
      </c>
      <c r="C2">
        <v>30</v>
      </c>
      <c r="D2">
        <v>40</v>
      </c>
      <c r="E2">
        <v>35</v>
      </c>
      <c r="F2">
        <v>33</v>
      </c>
    </row>
    <row r="3" spans="1:7" x14ac:dyDescent="0.25">
      <c r="A3" s="63"/>
      <c r="B3" t="s">
        <v>66</v>
      </c>
      <c r="C3">
        <v>30</v>
      </c>
      <c r="D3">
        <v>40</v>
      </c>
      <c r="E3">
        <v>35</v>
      </c>
      <c r="F3">
        <v>33</v>
      </c>
    </row>
    <row r="4" spans="1:7" x14ac:dyDescent="0.25">
      <c r="A4" s="63"/>
      <c r="B4" t="s">
        <v>67</v>
      </c>
      <c r="C4">
        <v>30</v>
      </c>
      <c r="D4">
        <v>40</v>
      </c>
      <c r="E4">
        <v>35</v>
      </c>
      <c r="F4">
        <v>33</v>
      </c>
    </row>
    <row r="5" spans="1:7" x14ac:dyDescent="0.25">
      <c r="A5" s="63"/>
      <c r="B5" t="s">
        <v>68</v>
      </c>
      <c r="C5">
        <v>30</v>
      </c>
      <c r="D5">
        <v>40</v>
      </c>
      <c r="E5">
        <v>35</v>
      </c>
      <c r="F5">
        <v>33</v>
      </c>
    </row>
    <row r="6" spans="1:7" x14ac:dyDescent="0.25">
      <c r="A6" s="63"/>
      <c r="B6" t="s">
        <v>69</v>
      </c>
      <c r="C6">
        <v>30</v>
      </c>
      <c r="D6">
        <v>40</v>
      </c>
      <c r="E6">
        <v>35</v>
      </c>
      <c r="F6">
        <v>33</v>
      </c>
    </row>
    <row r="7" spans="1:7" x14ac:dyDescent="0.25">
      <c r="A7" s="63"/>
      <c r="B7" t="s">
        <v>70</v>
      </c>
      <c r="C7">
        <v>30</v>
      </c>
      <c r="D7">
        <v>40</v>
      </c>
      <c r="E7">
        <v>35</v>
      </c>
      <c r="F7">
        <v>33</v>
      </c>
    </row>
    <row r="8" spans="1:7" x14ac:dyDescent="0.25">
      <c r="A8" s="63" t="s">
        <v>71</v>
      </c>
      <c r="B8" t="s">
        <v>72</v>
      </c>
      <c r="C8">
        <v>60</v>
      </c>
      <c r="D8">
        <v>75</v>
      </c>
      <c r="E8">
        <v>70</v>
      </c>
      <c r="F8">
        <v>65</v>
      </c>
    </row>
    <row r="9" spans="1:7" x14ac:dyDescent="0.25">
      <c r="A9" s="63"/>
      <c r="B9" t="s">
        <v>73</v>
      </c>
      <c r="C9">
        <v>60</v>
      </c>
      <c r="D9">
        <v>75</v>
      </c>
      <c r="E9">
        <v>70</v>
      </c>
      <c r="F9">
        <v>65</v>
      </c>
    </row>
    <row r="10" spans="1:7" x14ac:dyDescent="0.25">
      <c r="A10" s="63"/>
      <c r="B10" t="s">
        <v>74</v>
      </c>
      <c r="C10">
        <v>60</v>
      </c>
      <c r="D10">
        <v>75</v>
      </c>
      <c r="E10">
        <v>70</v>
      </c>
      <c r="F10">
        <v>65</v>
      </c>
    </row>
    <row r="11" spans="1:7" x14ac:dyDescent="0.25">
      <c r="A11" s="63"/>
      <c r="B11" t="s">
        <v>75</v>
      </c>
      <c r="C11">
        <v>60</v>
      </c>
      <c r="D11">
        <v>75</v>
      </c>
      <c r="E11">
        <v>70</v>
      </c>
      <c r="F11">
        <v>65</v>
      </c>
    </row>
    <row r="12" spans="1:7" x14ac:dyDescent="0.25">
      <c r="A12" s="63"/>
      <c r="B12" t="s">
        <v>76</v>
      </c>
      <c r="C12">
        <v>60</v>
      </c>
      <c r="D12">
        <v>75</v>
      </c>
      <c r="E12">
        <v>70</v>
      </c>
      <c r="F12">
        <v>65</v>
      </c>
    </row>
    <row r="13" spans="1:7" x14ac:dyDescent="0.25">
      <c r="A13" s="63"/>
      <c r="B13" t="s">
        <v>77</v>
      </c>
      <c r="C13">
        <v>60</v>
      </c>
      <c r="D13">
        <v>75</v>
      </c>
      <c r="E13">
        <v>70</v>
      </c>
      <c r="F13">
        <v>65</v>
      </c>
    </row>
    <row r="14" spans="1:7" x14ac:dyDescent="0.25">
      <c r="A14" s="63" t="s">
        <v>80</v>
      </c>
      <c r="B14" t="s">
        <v>81</v>
      </c>
      <c r="C14">
        <v>90</v>
      </c>
      <c r="D14">
        <v>110</v>
      </c>
      <c r="E14">
        <v>105</v>
      </c>
      <c r="F14">
        <v>100</v>
      </c>
    </row>
    <row r="15" spans="1:7" x14ac:dyDescent="0.25">
      <c r="A15" s="63"/>
      <c r="B15" t="s">
        <v>82</v>
      </c>
      <c r="C15">
        <v>90</v>
      </c>
      <c r="D15">
        <v>110</v>
      </c>
      <c r="E15">
        <v>105</v>
      </c>
      <c r="F15">
        <v>100</v>
      </c>
    </row>
    <row r="16" spans="1:7" x14ac:dyDescent="0.25">
      <c r="A16" s="63"/>
      <c r="B16" t="s">
        <v>83</v>
      </c>
      <c r="C16">
        <v>90</v>
      </c>
      <c r="D16">
        <v>110</v>
      </c>
      <c r="E16">
        <v>105</v>
      </c>
      <c r="F16">
        <v>100</v>
      </c>
    </row>
    <row r="17" spans="1:7" x14ac:dyDescent="0.25">
      <c r="A17" s="63"/>
      <c r="B17" t="s">
        <v>84</v>
      </c>
      <c r="C17">
        <v>90</v>
      </c>
      <c r="D17">
        <v>110</v>
      </c>
      <c r="E17">
        <v>105</v>
      </c>
      <c r="F17">
        <v>100</v>
      </c>
    </row>
    <row r="18" spans="1:7" x14ac:dyDescent="0.25">
      <c r="A18" s="63"/>
      <c r="B18" t="s">
        <v>85</v>
      </c>
      <c r="C18">
        <v>90</v>
      </c>
      <c r="D18">
        <v>110</v>
      </c>
      <c r="E18">
        <v>105</v>
      </c>
      <c r="F18">
        <v>100</v>
      </c>
    </row>
    <row r="19" spans="1:7" x14ac:dyDescent="0.25">
      <c r="A19" s="63" t="s">
        <v>86</v>
      </c>
      <c r="B19" t="s">
        <v>81</v>
      </c>
      <c r="C19">
        <v>120</v>
      </c>
      <c r="D19">
        <v>145</v>
      </c>
      <c r="E19">
        <v>140</v>
      </c>
      <c r="F19">
        <v>135</v>
      </c>
    </row>
    <row r="20" spans="1:7" x14ac:dyDescent="0.25">
      <c r="A20" s="63"/>
      <c r="B20" t="s">
        <v>82</v>
      </c>
      <c r="C20">
        <v>120</v>
      </c>
      <c r="D20">
        <v>145</v>
      </c>
      <c r="E20">
        <v>140</v>
      </c>
      <c r="F20">
        <v>135</v>
      </c>
    </row>
    <row r="21" spans="1:7" x14ac:dyDescent="0.25">
      <c r="A21" s="63"/>
      <c r="B21" t="s">
        <v>83</v>
      </c>
      <c r="C21">
        <v>120</v>
      </c>
      <c r="D21">
        <v>145</v>
      </c>
      <c r="E21">
        <v>140</v>
      </c>
      <c r="F21">
        <v>135</v>
      </c>
    </row>
    <row r="22" spans="1:7" x14ac:dyDescent="0.25">
      <c r="A22" s="63"/>
      <c r="B22" t="s">
        <v>84</v>
      </c>
      <c r="C22">
        <v>120</v>
      </c>
      <c r="D22">
        <v>145</v>
      </c>
      <c r="E22">
        <v>140</v>
      </c>
      <c r="F22">
        <v>135</v>
      </c>
    </row>
    <row r="23" spans="1:7" x14ac:dyDescent="0.25">
      <c r="A23" s="63"/>
      <c r="B23" t="s">
        <v>85</v>
      </c>
      <c r="C23">
        <v>120</v>
      </c>
      <c r="D23">
        <v>145</v>
      </c>
      <c r="E23">
        <v>140</v>
      </c>
      <c r="F23">
        <v>135</v>
      </c>
    </row>
    <row r="24" spans="1:7" x14ac:dyDescent="0.25">
      <c r="A24" s="30"/>
      <c r="B24" t="s">
        <v>79</v>
      </c>
      <c r="C24">
        <v>60</v>
      </c>
    </row>
    <row r="25" spans="1:7" x14ac:dyDescent="0.25">
      <c r="A25" s="30"/>
      <c r="B25" t="s">
        <v>78</v>
      </c>
      <c r="C25">
        <v>30</v>
      </c>
    </row>
    <row r="26" spans="1:7" x14ac:dyDescent="0.25">
      <c r="B26" t="s">
        <v>87</v>
      </c>
      <c r="D26">
        <v>20</v>
      </c>
      <c r="E26">
        <v>15</v>
      </c>
      <c r="F26">
        <v>10</v>
      </c>
      <c r="G26">
        <v>5</v>
      </c>
    </row>
    <row r="27" spans="1:7" x14ac:dyDescent="0.25">
      <c r="B27" t="s">
        <v>88</v>
      </c>
      <c r="D27">
        <v>30</v>
      </c>
      <c r="E27">
        <v>25</v>
      </c>
      <c r="F27">
        <v>20</v>
      </c>
      <c r="G27">
        <v>15</v>
      </c>
    </row>
    <row r="28" spans="1:7" x14ac:dyDescent="0.25">
      <c r="B28" t="s">
        <v>89</v>
      </c>
      <c r="D28">
        <v>50</v>
      </c>
      <c r="E28">
        <v>45</v>
      </c>
      <c r="F28">
        <v>40</v>
      </c>
      <c r="G28">
        <v>35</v>
      </c>
    </row>
    <row r="29" spans="1:7" x14ac:dyDescent="0.25">
      <c r="B29" t="s">
        <v>90</v>
      </c>
      <c r="D29">
        <v>70</v>
      </c>
      <c r="E29">
        <v>65</v>
      </c>
      <c r="F29">
        <v>60</v>
      </c>
      <c r="G29">
        <v>55</v>
      </c>
    </row>
  </sheetData>
  <mergeCells count="4">
    <mergeCell ref="A19:A23"/>
    <mergeCell ref="A14:A18"/>
    <mergeCell ref="A8:A13"/>
    <mergeCell ref="A2:A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"/>
  <sheetViews>
    <sheetView zoomScale="70" zoomScaleNormal="70" workbookViewId="0">
      <selection activeCell="A11" sqref="A11:A12"/>
    </sheetView>
  </sheetViews>
  <sheetFormatPr defaultRowHeight="15" x14ac:dyDescent="0.25"/>
  <cols>
    <col min="1" max="1" width="63.85546875" customWidth="1"/>
  </cols>
  <sheetData>
    <row r="1" spans="1:2" x14ac:dyDescent="0.25">
      <c r="A1" t="s">
        <v>96</v>
      </c>
    </row>
    <row r="2" spans="1:2" x14ac:dyDescent="0.25">
      <c r="A2" t="s">
        <v>193</v>
      </c>
      <c r="B2">
        <v>10</v>
      </c>
    </row>
    <row r="3" spans="1:2" x14ac:dyDescent="0.25">
      <c r="A3" t="s">
        <v>194</v>
      </c>
      <c r="B3">
        <v>15</v>
      </c>
    </row>
    <row r="4" spans="1:2" x14ac:dyDescent="0.25">
      <c r="A4" t="s">
        <v>195</v>
      </c>
      <c r="B4">
        <v>15</v>
      </c>
    </row>
    <row r="5" spans="1:2" x14ac:dyDescent="0.25">
      <c r="A5" t="s">
        <v>196</v>
      </c>
      <c r="B5">
        <v>15</v>
      </c>
    </row>
    <row r="6" spans="1:2" x14ac:dyDescent="0.25">
      <c r="A6" t="s">
        <v>197</v>
      </c>
      <c r="B6">
        <v>20</v>
      </c>
    </row>
    <row r="7" spans="1:2" x14ac:dyDescent="0.25">
      <c r="A7" t="s">
        <v>198</v>
      </c>
      <c r="B7">
        <v>25</v>
      </c>
    </row>
    <row r="8" spans="1:2" x14ac:dyDescent="0.25">
      <c r="A8" t="s">
        <v>199</v>
      </c>
      <c r="B8">
        <v>25</v>
      </c>
    </row>
    <row r="9" spans="1:2" x14ac:dyDescent="0.25">
      <c r="A9" t="s">
        <v>200</v>
      </c>
      <c r="B9">
        <v>25</v>
      </c>
    </row>
    <row r="10" spans="1:2" x14ac:dyDescent="0.25">
      <c r="A10" t="s">
        <v>201</v>
      </c>
      <c r="B10">
        <v>30</v>
      </c>
    </row>
    <row r="11" spans="1:2" x14ac:dyDescent="0.25">
      <c r="A11" t="s">
        <v>202</v>
      </c>
      <c r="B11">
        <v>35</v>
      </c>
    </row>
    <row r="12" spans="1:2" x14ac:dyDescent="0.25">
      <c r="A12" t="s">
        <v>203</v>
      </c>
      <c r="B12">
        <v>35</v>
      </c>
    </row>
    <row r="13" spans="1:2" x14ac:dyDescent="0.25">
      <c r="A13" t="s">
        <v>204</v>
      </c>
      <c r="B13">
        <v>35</v>
      </c>
    </row>
    <row r="14" spans="1:2" x14ac:dyDescent="0.25">
      <c r="A14" t="s">
        <v>205</v>
      </c>
      <c r="B14">
        <v>20</v>
      </c>
    </row>
    <row r="15" spans="1:2" x14ac:dyDescent="0.25">
      <c r="A15" t="s">
        <v>206</v>
      </c>
      <c r="B15">
        <v>30</v>
      </c>
    </row>
    <row r="16" spans="1:2" x14ac:dyDescent="0.25">
      <c r="A16" t="s">
        <v>207</v>
      </c>
      <c r="B16">
        <v>30</v>
      </c>
    </row>
    <row r="17" spans="1:2" x14ac:dyDescent="0.25">
      <c r="A17" t="s">
        <v>208</v>
      </c>
      <c r="B17">
        <v>30</v>
      </c>
    </row>
    <row r="18" spans="1:2" x14ac:dyDescent="0.25">
      <c r="A18" t="s">
        <v>209</v>
      </c>
      <c r="B18">
        <v>40</v>
      </c>
    </row>
    <row r="19" spans="1:2" x14ac:dyDescent="0.25">
      <c r="A19" t="s">
        <v>210</v>
      </c>
      <c r="B19">
        <v>50</v>
      </c>
    </row>
    <row r="20" spans="1:2" x14ac:dyDescent="0.25">
      <c r="A20" t="s">
        <v>211</v>
      </c>
      <c r="B20">
        <v>50</v>
      </c>
    </row>
    <row r="21" spans="1:2" x14ac:dyDescent="0.25">
      <c r="A21" t="s">
        <v>212</v>
      </c>
      <c r="B21">
        <v>50</v>
      </c>
    </row>
    <row r="22" spans="1:2" x14ac:dyDescent="0.25">
      <c r="A22" t="s">
        <v>213</v>
      </c>
      <c r="B22">
        <v>10</v>
      </c>
    </row>
    <row r="23" spans="1:2" x14ac:dyDescent="0.25">
      <c r="A23" t="s">
        <v>214</v>
      </c>
      <c r="B23">
        <v>20</v>
      </c>
    </row>
    <row r="24" spans="1:2" x14ac:dyDescent="0.25">
      <c r="A24" t="s">
        <v>215</v>
      </c>
      <c r="B24">
        <v>20</v>
      </c>
    </row>
    <row r="25" spans="1:2" x14ac:dyDescent="0.25">
      <c r="A25" t="s">
        <v>216</v>
      </c>
      <c r="B25">
        <v>20</v>
      </c>
    </row>
    <row r="26" spans="1:2" x14ac:dyDescent="0.25">
      <c r="A26" t="s">
        <v>217</v>
      </c>
      <c r="B26">
        <v>20</v>
      </c>
    </row>
    <row r="27" spans="1:2" x14ac:dyDescent="0.25">
      <c r="A27" t="s">
        <v>218</v>
      </c>
      <c r="B27">
        <v>35</v>
      </c>
    </row>
    <row r="28" spans="1:2" x14ac:dyDescent="0.25">
      <c r="A28" t="s">
        <v>219</v>
      </c>
      <c r="B28">
        <v>35</v>
      </c>
    </row>
    <row r="29" spans="1:2" x14ac:dyDescent="0.25">
      <c r="A29" t="s">
        <v>220</v>
      </c>
      <c r="B29">
        <v>35</v>
      </c>
    </row>
    <row r="30" spans="1:2" x14ac:dyDescent="0.25">
      <c r="A30" t="s">
        <v>221</v>
      </c>
      <c r="B30">
        <v>30</v>
      </c>
    </row>
    <row r="31" spans="1:2" x14ac:dyDescent="0.25">
      <c r="A31" t="s">
        <v>222</v>
      </c>
      <c r="B31">
        <v>50</v>
      </c>
    </row>
    <row r="32" spans="1:2" x14ac:dyDescent="0.25">
      <c r="A32" t="s">
        <v>223</v>
      </c>
      <c r="B32">
        <v>50</v>
      </c>
    </row>
    <row r="33" spans="1:2" x14ac:dyDescent="0.25">
      <c r="A33" t="s">
        <v>224</v>
      </c>
      <c r="B33">
        <v>50</v>
      </c>
    </row>
    <row r="34" spans="1:2" x14ac:dyDescent="0.25">
      <c r="A34" t="s">
        <v>225</v>
      </c>
      <c r="B34">
        <v>15</v>
      </c>
    </row>
    <row r="35" spans="1:2" x14ac:dyDescent="0.25">
      <c r="A35" t="s">
        <v>226</v>
      </c>
      <c r="B35">
        <v>20</v>
      </c>
    </row>
    <row r="36" spans="1:2" x14ac:dyDescent="0.25">
      <c r="A36" t="s">
        <v>227</v>
      </c>
      <c r="B36">
        <v>20</v>
      </c>
    </row>
    <row r="37" spans="1:2" x14ac:dyDescent="0.25">
      <c r="A37" t="s">
        <v>228</v>
      </c>
      <c r="B37">
        <v>20</v>
      </c>
    </row>
    <row r="38" spans="1:2" x14ac:dyDescent="0.25">
      <c r="A38" t="s">
        <v>229</v>
      </c>
      <c r="B38">
        <v>25</v>
      </c>
    </row>
    <row r="39" spans="1:2" x14ac:dyDescent="0.25">
      <c r="A39" t="s">
        <v>230</v>
      </c>
      <c r="B39">
        <v>30</v>
      </c>
    </row>
    <row r="40" spans="1:2" x14ac:dyDescent="0.25">
      <c r="A40" t="s">
        <v>231</v>
      </c>
      <c r="B40">
        <v>30</v>
      </c>
    </row>
    <row r="41" spans="1:2" x14ac:dyDescent="0.25">
      <c r="A41" t="s">
        <v>232</v>
      </c>
      <c r="B41">
        <v>30</v>
      </c>
    </row>
    <row r="42" spans="1:2" x14ac:dyDescent="0.25">
      <c r="A42" t="s">
        <v>233</v>
      </c>
      <c r="B42">
        <v>35</v>
      </c>
    </row>
    <row r="43" spans="1:2" x14ac:dyDescent="0.25">
      <c r="A43" t="s">
        <v>234</v>
      </c>
      <c r="B43">
        <v>40</v>
      </c>
    </row>
    <row r="44" spans="1:2" x14ac:dyDescent="0.25">
      <c r="A44" t="s">
        <v>235</v>
      </c>
      <c r="B44">
        <v>40</v>
      </c>
    </row>
    <row r="45" spans="1:2" x14ac:dyDescent="0.25">
      <c r="A45" t="s">
        <v>236</v>
      </c>
      <c r="B45">
        <v>40</v>
      </c>
    </row>
    <row r="46" spans="1:2" x14ac:dyDescent="0.25">
      <c r="A46" t="s">
        <v>237</v>
      </c>
      <c r="B46">
        <v>25</v>
      </c>
    </row>
    <row r="47" spans="1:2" x14ac:dyDescent="0.25">
      <c r="A47" t="s">
        <v>238</v>
      </c>
      <c r="B47">
        <v>35</v>
      </c>
    </row>
    <row r="48" spans="1:2" x14ac:dyDescent="0.25">
      <c r="A48" t="s">
        <v>239</v>
      </c>
      <c r="B48">
        <v>35</v>
      </c>
    </row>
    <row r="49" spans="1:2" x14ac:dyDescent="0.25">
      <c r="A49" t="s">
        <v>240</v>
      </c>
      <c r="B49">
        <v>35</v>
      </c>
    </row>
    <row r="50" spans="1:2" x14ac:dyDescent="0.25">
      <c r="A50" t="s">
        <v>241</v>
      </c>
      <c r="B50">
        <v>45</v>
      </c>
    </row>
    <row r="51" spans="1:2" x14ac:dyDescent="0.25">
      <c r="A51" t="s">
        <v>242</v>
      </c>
      <c r="B51">
        <v>55</v>
      </c>
    </row>
    <row r="52" spans="1:2" x14ac:dyDescent="0.25">
      <c r="A52" t="s">
        <v>243</v>
      </c>
      <c r="B52">
        <v>55</v>
      </c>
    </row>
    <row r="53" spans="1:2" x14ac:dyDescent="0.25">
      <c r="A53" t="s">
        <v>244</v>
      </c>
      <c r="B53">
        <v>55</v>
      </c>
    </row>
    <row r="54" spans="1:2" x14ac:dyDescent="0.25">
      <c r="A54" t="s">
        <v>245</v>
      </c>
      <c r="B54">
        <v>15</v>
      </c>
    </row>
    <row r="55" spans="1:2" x14ac:dyDescent="0.25">
      <c r="A55" t="s">
        <v>246</v>
      </c>
      <c r="B55">
        <v>25</v>
      </c>
    </row>
    <row r="56" spans="1:2" x14ac:dyDescent="0.25">
      <c r="A56" t="s">
        <v>247</v>
      </c>
      <c r="B56">
        <v>25</v>
      </c>
    </row>
    <row r="57" spans="1:2" x14ac:dyDescent="0.25">
      <c r="A57" t="s">
        <v>248</v>
      </c>
      <c r="B57">
        <v>25</v>
      </c>
    </row>
    <row r="58" spans="1:2" x14ac:dyDescent="0.25">
      <c r="A58" t="s">
        <v>249</v>
      </c>
      <c r="B58">
        <v>25</v>
      </c>
    </row>
    <row r="59" spans="1:2" x14ac:dyDescent="0.25">
      <c r="A59" t="s">
        <v>250</v>
      </c>
      <c r="B59">
        <v>40</v>
      </c>
    </row>
    <row r="60" spans="1:2" x14ac:dyDescent="0.25">
      <c r="A60" t="s">
        <v>251</v>
      </c>
      <c r="B60">
        <v>40</v>
      </c>
    </row>
    <row r="61" spans="1:2" x14ac:dyDescent="0.25">
      <c r="A61" t="s">
        <v>252</v>
      </c>
      <c r="B61">
        <v>40</v>
      </c>
    </row>
    <row r="62" spans="1:2" x14ac:dyDescent="0.25">
      <c r="A62" t="s">
        <v>253</v>
      </c>
      <c r="B62">
        <v>35</v>
      </c>
    </row>
    <row r="63" spans="1:2" x14ac:dyDescent="0.25">
      <c r="A63" t="s">
        <v>254</v>
      </c>
      <c r="B63">
        <v>55</v>
      </c>
    </row>
    <row r="64" spans="1:2" x14ac:dyDescent="0.25">
      <c r="A64" t="s">
        <v>255</v>
      </c>
      <c r="B64">
        <v>55</v>
      </c>
    </row>
    <row r="65" spans="1:2" x14ac:dyDescent="0.25">
      <c r="A65" t="s">
        <v>256</v>
      </c>
      <c r="B65">
        <v>55</v>
      </c>
    </row>
    <row r="66" spans="1:2" x14ac:dyDescent="0.25">
      <c r="A66" t="s">
        <v>257</v>
      </c>
      <c r="B66">
        <v>20</v>
      </c>
    </row>
    <row r="67" spans="1:2" x14ac:dyDescent="0.25">
      <c r="A67" t="s">
        <v>258</v>
      </c>
      <c r="B67">
        <v>30</v>
      </c>
    </row>
    <row r="68" spans="1:2" x14ac:dyDescent="0.25">
      <c r="A68" t="s">
        <v>259</v>
      </c>
      <c r="B68">
        <v>30</v>
      </c>
    </row>
    <row r="69" spans="1:2" x14ac:dyDescent="0.25">
      <c r="A69" t="s">
        <v>260</v>
      </c>
      <c r="B69">
        <v>30</v>
      </c>
    </row>
    <row r="70" spans="1:2" x14ac:dyDescent="0.25">
      <c r="A70" t="s">
        <v>261</v>
      </c>
      <c r="B70">
        <v>30</v>
      </c>
    </row>
    <row r="71" spans="1:2" x14ac:dyDescent="0.25">
      <c r="A71" t="s">
        <v>262</v>
      </c>
      <c r="B71">
        <v>40</v>
      </c>
    </row>
    <row r="72" spans="1:2" x14ac:dyDescent="0.25">
      <c r="A72" t="s">
        <v>263</v>
      </c>
      <c r="B72">
        <v>40</v>
      </c>
    </row>
    <row r="73" spans="1:2" x14ac:dyDescent="0.25">
      <c r="A73" t="s">
        <v>264</v>
      </c>
      <c r="B73">
        <v>40</v>
      </c>
    </row>
    <row r="74" spans="1:2" x14ac:dyDescent="0.25">
      <c r="A74" t="s">
        <v>265</v>
      </c>
      <c r="B74">
        <v>40</v>
      </c>
    </row>
    <row r="75" spans="1:2" x14ac:dyDescent="0.25">
      <c r="A75" t="s">
        <v>266</v>
      </c>
      <c r="B75">
        <v>50</v>
      </c>
    </row>
    <row r="76" spans="1:2" x14ac:dyDescent="0.25">
      <c r="A76" t="s">
        <v>267</v>
      </c>
      <c r="B76">
        <v>50</v>
      </c>
    </row>
    <row r="77" spans="1:2" x14ac:dyDescent="0.25">
      <c r="A77" t="s">
        <v>268</v>
      </c>
      <c r="B77">
        <v>50</v>
      </c>
    </row>
    <row r="78" spans="1:2" x14ac:dyDescent="0.25">
      <c r="A78" t="s">
        <v>269</v>
      </c>
      <c r="B78">
        <v>30</v>
      </c>
    </row>
    <row r="79" spans="1:2" x14ac:dyDescent="0.25">
      <c r="A79" t="s">
        <v>270</v>
      </c>
      <c r="B79">
        <v>40</v>
      </c>
    </row>
    <row r="80" spans="1:2" x14ac:dyDescent="0.25">
      <c r="A80" t="s">
        <v>271</v>
      </c>
      <c r="B80">
        <v>40</v>
      </c>
    </row>
    <row r="81" spans="1:2" x14ac:dyDescent="0.25">
      <c r="A81" t="s">
        <v>272</v>
      </c>
      <c r="B81">
        <v>40</v>
      </c>
    </row>
    <row r="82" spans="1:2" x14ac:dyDescent="0.25">
      <c r="A82" t="s">
        <v>273</v>
      </c>
      <c r="B82">
        <v>50</v>
      </c>
    </row>
    <row r="83" spans="1:2" x14ac:dyDescent="0.25">
      <c r="A83" t="s">
        <v>274</v>
      </c>
      <c r="B83">
        <v>60</v>
      </c>
    </row>
    <row r="84" spans="1:2" x14ac:dyDescent="0.25">
      <c r="A84" t="s">
        <v>275</v>
      </c>
      <c r="B84">
        <v>60</v>
      </c>
    </row>
    <row r="85" spans="1:2" x14ac:dyDescent="0.25">
      <c r="A85" t="s">
        <v>276</v>
      </c>
      <c r="B85">
        <v>60</v>
      </c>
    </row>
    <row r="86" spans="1:2" x14ac:dyDescent="0.25">
      <c r="A86" t="s">
        <v>277</v>
      </c>
      <c r="B86">
        <v>20</v>
      </c>
    </row>
    <row r="87" spans="1:2" x14ac:dyDescent="0.25">
      <c r="A87" t="s">
        <v>278</v>
      </c>
      <c r="B87">
        <v>30</v>
      </c>
    </row>
    <row r="88" spans="1:2" x14ac:dyDescent="0.25">
      <c r="A88" t="s">
        <v>279</v>
      </c>
      <c r="B88">
        <v>30</v>
      </c>
    </row>
    <row r="89" spans="1:2" x14ac:dyDescent="0.25">
      <c r="A89" t="s">
        <v>280</v>
      </c>
      <c r="B89">
        <v>30</v>
      </c>
    </row>
    <row r="90" spans="1:2" x14ac:dyDescent="0.25">
      <c r="A90" t="s">
        <v>281</v>
      </c>
      <c r="B90">
        <v>30</v>
      </c>
    </row>
    <row r="91" spans="1:2" x14ac:dyDescent="0.25">
      <c r="A91" t="s">
        <v>282</v>
      </c>
      <c r="B91">
        <v>40</v>
      </c>
    </row>
    <row r="92" spans="1:2" x14ac:dyDescent="0.25">
      <c r="A92" t="s">
        <v>283</v>
      </c>
      <c r="B92">
        <v>40</v>
      </c>
    </row>
    <row r="93" spans="1:2" x14ac:dyDescent="0.25">
      <c r="A93" t="s">
        <v>284</v>
      </c>
      <c r="B93">
        <v>40</v>
      </c>
    </row>
    <row r="94" spans="1:2" x14ac:dyDescent="0.25">
      <c r="A94" t="s">
        <v>285</v>
      </c>
      <c r="B94">
        <v>40</v>
      </c>
    </row>
    <row r="95" spans="1:2" x14ac:dyDescent="0.25">
      <c r="A95" t="s">
        <v>286</v>
      </c>
      <c r="B95">
        <v>50</v>
      </c>
    </row>
    <row r="96" spans="1:2" x14ac:dyDescent="0.25">
      <c r="A96" t="s">
        <v>287</v>
      </c>
      <c r="B96">
        <v>50</v>
      </c>
    </row>
    <row r="97" spans="1:2" x14ac:dyDescent="0.25">
      <c r="A97" t="s">
        <v>288</v>
      </c>
      <c r="B97">
        <v>50</v>
      </c>
    </row>
    <row r="98" spans="1:2" x14ac:dyDescent="0.25">
      <c r="A98" t="s">
        <v>97</v>
      </c>
      <c r="B98">
        <v>20</v>
      </c>
    </row>
    <row r="99" spans="1:2" x14ac:dyDescent="0.25">
      <c r="A99" t="s">
        <v>98</v>
      </c>
      <c r="B99">
        <v>25</v>
      </c>
    </row>
    <row r="100" spans="1:2" x14ac:dyDescent="0.25">
      <c r="A100" t="s">
        <v>99</v>
      </c>
      <c r="B100">
        <v>25</v>
      </c>
    </row>
    <row r="101" spans="1:2" x14ac:dyDescent="0.25">
      <c r="A101" t="s">
        <v>100</v>
      </c>
      <c r="B101">
        <v>25</v>
      </c>
    </row>
    <row r="102" spans="1:2" x14ac:dyDescent="0.25">
      <c r="A102" t="s">
        <v>101</v>
      </c>
      <c r="B102">
        <v>30</v>
      </c>
    </row>
    <row r="103" spans="1:2" x14ac:dyDescent="0.25">
      <c r="A103" t="s">
        <v>102</v>
      </c>
      <c r="B103">
        <v>35</v>
      </c>
    </row>
    <row r="104" spans="1:2" x14ac:dyDescent="0.25">
      <c r="A104" t="s">
        <v>103</v>
      </c>
      <c r="B104">
        <v>35</v>
      </c>
    </row>
    <row r="105" spans="1:2" x14ac:dyDescent="0.25">
      <c r="A105" t="s">
        <v>104</v>
      </c>
      <c r="B105">
        <v>35</v>
      </c>
    </row>
    <row r="106" spans="1:2" x14ac:dyDescent="0.25">
      <c r="A106" t="s">
        <v>105</v>
      </c>
      <c r="B106">
        <v>40</v>
      </c>
    </row>
    <row r="107" spans="1:2" x14ac:dyDescent="0.25">
      <c r="A107" t="s">
        <v>106</v>
      </c>
      <c r="B107">
        <v>45</v>
      </c>
    </row>
    <row r="108" spans="1:2" x14ac:dyDescent="0.25">
      <c r="A108" t="s">
        <v>107</v>
      </c>
      <c r="B108">
        <v>45</v>
      </c>
    </row>
    <row r="109" spans="1:2" x14ac:dyDescent="0.25">
      <c r="A109" t="s">
        <v>108</v>
      </c>
      <c r="B109">
        <v>45</v>
      </c>
    </row>
    <row r="110" spans="1:2" x14ac:dyDescent="0.25">
      <c r="A110" t="s">
        <v>109</v>
      </c>
      <c r="B110">
        <v>30</v>
      </c>
    </row>
    <row r="111" spans="1:2" x14ac:dyDescent="0.25">
      <c r="A111" t="s">
        <v>110</v>
      </c>
      <c r="B111">
        <v>40</v>
      </c>
    </row>
    <row r="112" spans="1:2" x14ac:dyDescent="0.25">
      <c r="A112" t="s">
        <v>111</v>
      </c>
      <c r="B112">
        <v>40</v>
      </c>
    </row>
    <row r="113" spans="1:2" x14ac:dyDescent="0.25">
      <c r="A113" t="s">
        <v>112</v>
      </c>
      <c r="B113">
        <v>40</v>
      </c>
    </row>
    <row r="114" spans="1:2" x14ac:dyDescent="0.25">
      <c r="A114" t="s">
        <v>113</v>
      </c>
      <c r="B114">
        <v>50</v>
      </c>
    </row>
    <row r="115" spans="1:2" x14ac:dyDescent="0.25">
      <c r="A115" t="s">
        <v>114</v>
      </c>
      <c r="B115">
        <v>60</v>
      </c>
    </row>
    <row r="116" spans="1:2" x14ac:dyDescent="0.25">
      <c r="A116" t="s">
        <v>115</v>
      </c>
      <c r="B116">
        <v>60</v>
      </c>
    </row>
    <row r="117" spans="1:2" x14ac:dyDescent="0.25">
      <c r="A117" t="s">
        <v>116</v>
      </c>
      <c r="B117">
        <v>60</v>
      </c>
    </row>
    <row r="118" spans="1:2" x14ac:dyDescent="0.25">
      <c r="A118" t="s">
        <v>117</v>
      </c>
      <c r="B118">
        <v>20</v>
      </c>
    </row>
    <row r="119" spans="1:2" x14ac:dyDescent="0.25">
      <c r="A119" t="s">
        <v>118</v>
      </c>
      <c r="B119">
        <v>30</v>
      </c>
    </row>
    <row r="120" spans="1:2" x14ac:dyDescent="0.25">
      <c r="A120" t="s">
        <v>119</v>
      </c>
      <c r="B120">
        <v>30</v>
      </c>
    </row>
    <row r="121" spans="1:2" x14ac:dyDescent="0.25">
      <c r="A121" t="s">
        <v>120</v>
      </c>
      <c r="B121">
        <v>30</v>
      </c>
    </row>
    <row r="122" spans="1:2" x14ac:dyDescent="0.25">
      <c r="A122" t="s">
        <v>121</v>
      </c>
      <c r="B122">
        <v>40</v>
      </c>
    </row>
    <row r="123" spans="1:2" x14ac:dyDescent="0.25">
      <c r="A123" t="s">
        <v>122</v>
      </c>
      <c r="B123">
        <v>55</v>
      </c>
    </row>
    <row r="124" spans="1:2" x14ac:dyDescent="0.25">
      <c r="A124" t="s">
        <v>123</v>
      </c>
      <c r="B124">
        <v>55</v>
      </c>
    </row>
    <row r="125" spans="1:2" x14ac:dyDescent="0.25">
      <c r="A125" t="s">
        <v>124</v>
      </c>
      <c r="B125">
        <v>55</v>
      </c>
    </row>
    <row r="126" spans="1:2" x14ac:dyDescent="0.25">
      <c r="A126" t="s">
        <v>125</v>
      </c>
      <c r="B126">
        <v>60</v>
      </c>
    </row>
    <row r="127" spans="1:2" x14ac:dyDescent="0.25">
      <c r="A127" t="s">
        <v>126</v>
      </c>
      <c r="B127">
        <v>80</v>
      </c>
    </row>
    <row r="128" spans="1:2" x14ac:dyDescent="0.25">
      <c r="A128" t="s">
        <v>127</v>
      </c>
      <c r="B128">
        <v>80</v>
      </c>
    </row>
    <row r="129" spans="1:2" x14ac:dyDescent="0.25">
      <c r="A129" t="s">
        <v>128</v>
      </c>
      <c r="B129">
        <v>80</v>
      </c>
    </row>
    <row r="130" spans="1:2" x14ac:dyDescent="0.25">
      <c r="A130" t="s">
        <v>129</v>
      </c>
      <c r="B130">
        <v>25</v>
      </c>
    </row>
    <row r="131" spans="1:2" x14ac:dyDescent="0.25">
      <c r="A131" t="s">
        <v>130</v>
      </c>
      <c r="B131">
        <v>30</v>
      </c>
    </row>
    <row r="132" spans="1:2" x14ac:dyDescent="0.25">
      <c r="A132" t="s">
        <v>131</v>
      </c>
      <c r="B132">
        <v>30</v>
      </c>
    </row>
    <row r="133" spans="1:2" x14ac:dyDescent="0.25">
      <c r="A133" t="s">
        <v>132</v>
      </c>
      <c r="B133">
        <v>30</v>
      </c>
    </row>
    <row r="134" spans="1:2" x14ac:dyDescent="0.25">
      <c r="A134" t="s">
        <v>133</v>
      </c>
      <c r="B134">
        <v>35</v>
      </c>
    </row>
    <row r="135" spans="1:2" x14ac:dyDescent="0.25">
      <c r="A135" t="s">
        <v>134</v>
      </c>
      <c r="B135">
        <v>40</v>
      </c>
    </row>
    <row r="136" spans="1:2" x14ac:dyDescent="0.25">
      <c r="A136" t="s">
        <v>135</v>
      </c>
      <c r="B136">
        <v>40</v>
      </c>
    </row>
    <row r="137" spans="1:2" x14ac:dyDescent="0.25">
      <c r="A137" t="s">
        <v>136</v>
      </c>
      <c r="B137">
        <v>40</v>
      </c>
    </row>
    <row r="138" spans="1:2" x14ac:dyDescent="0.25">
      <c r="A138" t="s">
        <v>137</v>
      </c>
      <c r="B138">
        <v>45</v>
      </c>
    </row>
    <row r="139" spans="1:2" x14ac:dyDescent="0.25">
      <c r="A139" t="s">
        <v>138</v>
      </c>
      <c r="B139">
        <v>50</v>
      </c>
    </row>
    <row r="140" spans="1:2" x14ac:dyDescent="0.25">
      <c r="A140" t="s">
        <v>139</v>
      </c>
      <c r="B140">
        <v>50</v>
      </c>
    </row>
    <row r="141" spans="1:2" x14ac:dyDescent="0.25">
      <c r="A141" t="s">
        <v>140</v>
      </c>
      <c r="B141">
        <v>50</v>
      </c>
    </row>
    <row r="142" spans="1:2" x14ac:dyDescent="0.25">
      <c r="A142" t="s">
        <v>141</v>
      </c>
      <c r="B142">
        <v>35</v>
      </c>
    </row>
    <row r="143" spans="1:2" x14ac:dyDescent="0.25">
      <c r="A143" t="s">
        <v>142</v>
      </c>
      <c r="B143">
        <v>45</v>
      </c>
    </row>
    <row r="144" spans="1:2" x14ac:dyDescent="0.25">
      <c r="A144" t="s">
        <v>143</v>
      </c>
      <c r="B144">
        <v>45</v>
      </c>
    </row>
    <row r="145" spans="1:2" x14ac:dyDescent="0.25">
      <c r="A145" t="s">
        <v>144</v>
      </c>
      <c r="B145">
        <v>45</v>
      </c>
    </row>
    <row r="146" spans="1:2" x14ac:dyDescent="0.25">
      <c r="A146" t="s">
        <v>145</v>
      </c>
      <c r="B146">
        <v>55</v>
      </c>
    </row>
    <row r="147" spans="1:2" x14ac:dyDescent="0.25">
      <c r="A147" t="s">
        <v>146</v>
      </c>
      <c r="B147">
        <v>65</v>
      </c>
    </row>
    <row r="148" spans="1:2" x14ac:dyDescent="0.25">
      <c r="A148" t="s">
        <v>147</v>
      </c>
      <c r="B148">
        <v>65</v>
      </c>
    </row>
    <row r="149" spans="1:2" x14ac:dyDescent="0.25">
      <c r="A149" t="s">
        <v>148</v>
      </c>
      <c r="B149">
        <v>65</v>
      </c>
    </row>
    <row r="150" spans="1:2" x14ac:dyDescent="0.25">
      <c r="A150" t="s">
        <v>149</v>
      </c>
      <c r="B150">
        <v>25</v>
      </c>
    </row>
    <row r="151" spans="1:2" x14ac:dyDescent="0.25">
      <c r="A151" t="s">
        <v>150</v>
      </c>
      <c r="B151">
        <v>35</v>
      </c>
    </row>
    <row r="152" spans="1:2" x14ac:dyDescent="0.25">
      <c r="A152" t="s">
        <v>151</v>
      </c>
      <c r="B152">
        <v>35</v>
      </c>
    </row>
    <row r="153" spans="1:2" x14ac:dyDescent="0.25">
      <c r="A153" t="s">
        <v>152</v>
      </c>
      <c r="B153">
        <v>35</v>
      </c>
    </row>
    <row r="154" spans="1:2" x14ac:dyDescent="0.25">
      <c r="A154" t="s">
        <v>153</v>
      </c>
      <c r="B154">
        <v>45</v>
      </c>
    </row>
    <row r="155" spans="1:2" x14ac:dyDescent="0.25">
      <c r="A155" t="s">
        <v>154</v>
      </c>
      <c r="B155">
        <v>60</v>
      </c>
    </row>
    <row r="156" spans="1:2" x14ac:dyDescent="0.25">
      <c r="A156" t="s">
        <v>155</v>
      </c>
      <c r="B156">
        <v>60</v>
      </c>
    </row>
    <row r="157" spans="1:2" x14ac:dyDescent="0.25">
      <c r="A157" t="s">
        <v>156</v>
      </c>
      <c r="B157">
        <v>60</v>
      </c>
    </row>
    <row r="158" spans="1:2" x14ac:dyDescent="0.25">
      <c r="A158" t="s">
        <v>157</v>
      </c>
      <c r="B158">
        <v>65</v>
      </c>
    </row>
    <row r="159" spans="1:2" x14ac:dyDescent="0.25">
      <c r="A159" t="s">
        <v>158</v>
      </c>
      <c r="B159">
        <v>85</v>
      </c>
    </row>
    <row r="160" spans="1:2" x14ac:dyDescent="0.25">
      <c r="A160" t="s">
        <v>159</v>
      </c>
      <c r="B160">
        <v>85</v>
      </c>
    </row>
    <row r="161" spans="1:2" x14ac:dyDescent="0.25">
      <c r="A161" t="s">
        <v>160</v>
      </c>
      <c r="B161">
        <v>85</v>
      </c>
    </row>
    <row r="162" spans="1:2" x14ac:dyDescent="0.25">
      <c r="A162" t="s">
        <v>161</v>
      </c>
      <c r="B162">
        <v>20</v>
      </c>
    </row>
    <row r="163" spans="1:2" x14ac:dyDescent="0.25">
      <c r="A163" t="s">
        <v>162</v>
      </c>
      <c r="B163">
        <v>30</v>
      </c>
    </row>
    <row r="164" spans="1:2" x14ac:dyDescent="0.25">
      <c r="A164" t="s">
        <v>163</v>
      </c>
      <c r="B164">
        <v>30</v>
      </c>
    </row>
    <row r="165" spans="1:2" x14ac:dyDescent="0.25">
      <c r="A165" t="s">
        <v>164</v>
      </c>
      <c r="B165">
        <v>30</v>
      </c>
    </row>
    <row r="166" spans="1:2" x14ac:dyDescent="0.25">
      <c r="A166" t="s">
        <v>165</v>
      </c>
      <c r="B166">
        <v>30</v>
      </c>
    </row>
    <row r="167" spans="1:2" x14ac:dyDescent="0.25">
      <c r="A167" t="s">
        <v>166</v>
      </c>
      <c r="B167">
        <v>40</v>
      </c>
    </row>
    <row r="168" spans="1:2" x14ac:dyDescent="0.25">
      <c r="A168" t="s">
        <v>167</v>
      </c>
      <c r="B168">
        <v>40</v>
      </c>
    </row>
    <row r="169" spans="1:2" x14ac:dyDescent="0.25">
      <c r="A169" t="s">
        <v>168</v>
      </c>
      <c r="B169">
        <v>40</v>
      </c>
    </row>
    <row r="170" spans="1:2" x14ac:dyDescent="0.25">
      <c r="A170" t="s">
        <v>169</v>
      </c>
      <c r="B170">
        <v>40</v>
      </c>
    </row>
    <row r="171" spans="1:2" x14ac:dyDescent="0.25">
      <c r="A171" t="s">
        <v>170</v>
      </c>
      <c r="B171">
        <v>50</v>
      </c>
    </row>
    <row r="172" spans="1:2" x14ac:dyDescent="0.25">
      <c r="A172" t="s">
        <v>171</v>
      </c>
      <c r="B172">
        <v>50</v>
      </c>
    </row>
    <row r="173" spans="1:2" x14ac:dyDescent="0.25">
      <c r="A173" t="s">
        <v>172</v>
      </c>
      <c r="B173">
        <v>50</v>
      </c>
    </row>
    <row r="174" spans="1:2" x14ac:dyDescent="0.25">
      <c r="A174" t="s">
        <v>173</v>
      </c>
      <c r="B174">
        <v>30</v>
      </c>
    </row>
    <row r="175" spans="1:2" x14ac:dyDescent="0.25">
      <c r="A175" t="s">
        <v>174</v>
      </c>
      <c r="B175">
        <v>40</v>
      </c>
    </row>
    <row r="176" spans="1:2" x14ac:dyDescent="0.25">
      <c r="A176" t="s">
        <v>175</v>
      </c>
      <c r="B176">
        <v>40</v>
      </c>
    </row>
    <row r="177" spans="1:2" x14ac:dyDescent="0.25">
      <c r="A177" t="s">
        <v>176</v>
      </c>
      <c r="B177">
        <v>40</v>
      </c>
    </row>
    <row r="178" spans="1:2" x14ac:dyDescent="0.25">
      <c r="A178" t="s">
        <v>177</v>
      </c>
      <c r="B178">
        <v>50</v>
      </c>
    </row>
    <row r="179" spans="1:2" x14ac:dyDescent="0.25">
      <c r="A179" t="s">
        <v>178</v>
      </c>
      <c r="B179">
        <v>60</v>
      </c>
    </row>
    <row r="180" spans="1:2" x14ac:dyDescent="0.25">
      <c r="A180" t="s">
        <v>179</v>
      </c>
      <c r="B180">
        <v>60</v>
      </c>
    </row>
    <row r="181" spans="1:2" x14ac:dyDescent="0.25">
      <c r="A181" t="s">
        <v>180</v>
      </c>
      <c r="B181">
        <v>60</v>
      </c>
    </row>
    <row r="182" spans="1:2" x14ac:dyDescent="0.25">
      <c r="A182" t="s">
        <v>181</v>
      </c>
      <c r="B182">
        <v>20</v>
      </c>
    </row>
    <row r="183" spans="1:2" x14ac:dyDescent="0.25">
      <c r="A183" t="s">
        <v>182</v>
      </c>
      <c r="B183">
        <v>30</v>
      </c>
    </row>
    <row r="184" spans="1:2" x14ac:dyDescent="0.25">
      <c r="A184" t="s">
        <v>183</v>
      </c>
      <c r="B184">
        <v>30</v>
      </c>
    </row>
    <row r="185" spans="1:2" x14ac:dyDescent="0.25">
      <c r="A185" t="s">
        <v>184</v>
      </c>
      <c r="B185">
        <v>30</v>
      </c>
    </row>
    <row r="186" spans="1:2" x14ac:dyDescent="0.25">
      <c r="A186" t="s">
        <v>185</v>
      </c>
      <c r="B186">
        <v>30</v>
      </c>
    </row>
    <row r="187" spans="1:2" x14ac:dyDescent="0.25">
      <c r="A187" t="s">
        <v>186</v>
      </c>
      <c r="B187">
        <v>40</v>
      </c>
    </row>
    <row r="188" spans="1:2" x14ac:dyDescent="0.25">
      <c r="A188" t="s">
        <v>187</v>
      </c>
      <c r="B188">
        <v>40</v>
      </c>
    </row>
    <row r="189" spans="1:2" x14ac:dyDescent="0.25">
      <c r="A189" t="s">
        <v>188</v>
      </c>
      <c r="B189">
        <v>40</v>
      </c>
    </row>
    <row r="190" spans="1:2" x14ac:dyDescent="0.25">
      <c r="A190" t="s">
        <v>189</v>
      </c>
      <c r="B190">
        <v>40</v>
      </c>
    </row>
    <row r="191" spans="1:2" x14ac:dyDescent="0.25">
      <c r="A191" t="s">
        <v>190</v>
      </c>
      <c r="B191">
        <v>50</v>
      </c>
    </row>
    <row r="192" spans="1:2" x14ac:dyDescent="0.25">
      <c r="A192" t="s">
        <v>191</v>
      </c>
      <c r="B192">
        <v>50</v>
      </c>
    </row>
    <row r="193" spans="1:2" x14ac:dyDescent="0.25">
      <c r="A193" t="s">
        <v>192</v>
      </c>
      <c r="B193">
        <v>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4" sqref="B14"/>
    </sheetView>
  </sheetViews>
  <sheetFormatPr defaultRowHeight="15" x14ac:dyDescent="0.25"/>
  <cols>
    <col min="2" max="2" width="55.85546875" bestFit="1" customWidth="1"/>
    <col min="5" max="5" width="10.28515625" bestFit="1" customWidth="1"/>
    <col min="6" max="6" width="37.28515625" bestFit="1" customWidth="1"/>
  </cols>
  <sheetData>
    <row r="1" spans="1:7" x14ac:dyDescent="0.25">
      <c r="A1" t="s">
        <v>290</v>
      </c>
    </row>
    <row r="2" spans="1:7" x14ac:dyDescent="0.25">
      <c r="A2">
        <f>'Klubovy sampion'!A14</f>
        <v>1</v>
      </c>
      <c r="B2" t="str">
        <f>CONCATENATE('Klubovy sampion'!E14,'Klubovy sampion'!F14)</f>
        <v/>
      </c>
      <c r="E2" t="s">
        <v>291</v>
      </c>
      <c r="F2" t="s">
        <v>292</v>
      </c>
      <c r="G2">
        <f>COUNTIF($B$2:$B$21,F2:F13)</f>
        <v>0</v>
      </c>
    </row>
    <row r="3" spans="1:7" x14ac:dyDescent="0.25">
      <c r="A3">
        <f>'Klubovy sampion'!A15</f>
        <v>2</v>
      </c>
      <c r="B3" t="str">
        <f>CONCATENATE('Klubovy sampion'!E15,'Klubovy sampion'!F15)</f>
        <v/>
      </c>
      <c r="F3" t="s">
        <v>293</v>
      </c>
      <c r="G3">
        <f t="shared" ref="G3:G13" si="0">COUNTIF($B$2:$B$21,F3:F14)</f>
        <v>0</v>
      </c>
    </row>
    <row r="4" spans="1:7" x14ac:dyDescent="0.25">
      <c r="A4">
        <f>'Klubovy sampion'!A16</f>
        <v>3</v>
      </c>
      <c r="B4" t="str">
        <f>CONCATENATE('Klubovy sampion'!E16,'Klubovy sampion'!F16)</f>
        <v/>
      </c>
      <c r="F4" t="s">
        <v>294</v>
      </c>
      <c r="G4">
        <f t="shared" si="0"/>
        <v>0</v>
      </c>
    </row>
    <row r="5" spans="1:7" x14ac:dyDescent="0.25">
      <c r="A5">
        <f>'Klubovy sampion'!A17</f>
        <v>4</v>
      </c>
      <c r="B5" t="str">
        <f>CONCATENATE('Klubovy sampion'!E17,'Klubovy sampion'!F17)</f>
        <v/>
      </c>
      <c r="F5" t="s">
        <v>302</v>
      </c>
      <c r="G5">
        <f t="shared" si="0"/>
        <v>0</v>
      </c>
    </row>
    <row r="6" spans="1:7" x14ac:dyDescent="0.25">
      <c r="A6">
        <f>'Klubovy sampion'!A18</f>
        <v>5</v>
      </c>
      <c r="B6" t="str">
        <f>CONCATENATE('Klubovy sampion'!E18,'Klubovy sampion'!F18)</f>
        <v/>
      </c>
      <c r="F6" t="s">
        <v>303</v>
      </c>
      <c r="G6">
        <f t="shared" si="0"/>
        <v>0</v>
      </c>
    </row>
    <row r="7" spans="1:7" x14ac:dyDescent="0.25">
      <c r="A7">
        <f>'Klubovy sampion'!A19</f>
        <v>6</v>
      </c>
      <c r="B7" t="str">
        <f>CONCATENATE('Klubovy sampion'!E19,'Klubovy sampion'!F19)</f>
        <v/>
      </c>
      <c r="F7" t="s">
        <v>295</v>
      </c>
      <c r="G7">
        <f t="shared" si="0"/>
        <v>0</v>
      </c>
    </row>
    <row r="8" spans="1:7" x14ac:dyDescent="0.25">
      <c r="A8">
        <f>'Klubovy sampion'!A20</f>
        <v>7</v>
      </c>
      <c r="B8" t="str">
        <f>CONCATENATE('Klubovy sampion'!E20,'Klubovy sampion'!F20)</f>
        <v/>
      </c>
      <c r="F8" t="s">
        <v>296</v>
      </c>
      <c r="G8">
        <f t="shared" si="0"/>
        <v>0</v>
      </c>
    </row>
    <row r="9" spans="1:7" x14ac:dyDescent="0.25">
      <c r="A9">
        <f>'Klubovy sampion'!A21</f>
        <v>8</v>
      </c>
      <c r="B9" t="str">
        <f>CONCATENATE('Klubovy sampion'!E21,'Klubovy sampion'!F21)</f>
        <v/>
      </c>
      <c r="F9" t="s">
        <v>297</v>
      </c>
      <c r="G9">
        <f t="shared" si="0"/>
        <v>0</v>
      </c>
    </row>
    <row r="10" spans="1:7" x14ac:dyDescent="0.25">
      <c r="A10">
        <f>'Klubovy sampion'!A22</f>
        <v>9</v>
      </c>
      <c r="B10" t="str">
        <f>CONCATENATE('Klubovy sampion'!E22,'Klubovy sampion'!F22)</f>
        <v/>
      </c>
      <c r="F10" t="s">
        <v>298</v>
      </c>
      <c r="G10">
        <f t="shared" si="0"/>
        <v>0</v>
      </c>
    </row>
    <row r="11" spans="1:7" x14ac:dyDescent="0.25">
      <c r="A11">
        <f>'Klubovy sampion'!A23</f>
        <v>10</v>
      </c>
      <c r="B11" t="str">
        <f>CONCATENATE('Klubovy sampion'!E23,'Klubovy sampion'!F23)</f>
        <v/>
      </c>
      <c r="F11" t="s">
        <v>299</v>
      </c>
      <c r="G11">
        <f t="shared" si="0"/>
        <v>0</v>
      </c>
    </row>
    <row r="12" spans="1:7" x14ac:dyDescent="0.25">
      <c r="A12">
        <f>'Klubovy sampion'!A24</f>
        <v>11</v>
      </c>
      <c r="B12" t="str">
        <f>CONCATENATE('Klubovy sampion'!E24,'Klubovy sampion'!F24)</f>
        <v/>
      </c>
      <c r="F12" t="s">
        <v>300</v>
      </c>
      <c r="G12">
        <f t="shared" si="0"/>
        <v>0</v>
      </c>
    </row>
    <row r="13" spans="1:7" x14ac:dyDescent="0.25">
      <c r="A13">
        <f>'Klubovy sampion'!A25</f>
        <v>12</v>
      </c>
      <c r="B13" t="str">
        <f>CONCATENATE('Klubovy sampion'!E25,'Klubovy sampion'!F25)</f>
        <v/>
      </c>
      <c r="F13" t="s">
        <v>301</v>
      </c>
      <c r="G13">
        <f t="shared" si="0"/>
        <v>0</v>
      </c>
    </row>
    <row r="14" spans="1:7" x14ac:dyDescent="0.25">
      <c r="A14">
        <f>'Klubovy sampion'!A26</f>
        <v>13</v>
      </c>
      <c r="B14" t="str">
        <f>CONCATENATE('Klubovy sampion'!E26,'Klubovy sampion'!F26)</f>
        <v/>
      </c>
    </row>
    <row r="15" spans="1:7" x14ac:dyDescent="0.25">
      <c r="A15">
        <f>'Klubovy sampion'!A27</f>
        <v>14</v>
      </c>
      <c r="B15" t="str">
        <f>CONCATENATE('Klubovy sampion'!E27,'Klubovy sampion'!F27)</f>
        <v/>
      </c>
    </row>
    <row r="16" spans="1:7" x14ac:dyDescent="0.25">
      <c r="A16">
        <f>'Klubovy sampion'!A28</f>
        <v>15</v>
      </c>
      <c r="B16" t="str">
        <f>CONCATENATE('Klubovy sampion'!E28,'Klubovy sampion'!F28)</f>
        <v/>
      </c>
    </row>
    <row r="17" spans="1:2" x14ac:dyDescent="0.25">
      <c r="A17">
        <f>'Klubovy sampion'!A29</f>
        <v>16</v>
      </c>
      <c r="B17" t="str">
        <f>CONCATENATE('Klubovy sampion'!E29,'Klubovy sampion'!F29)</f>
        <v/>
      </c>
    </row>
    <row r="18" spans="1:2" x14ac:dyDescent="0.25">
      <c r="A18">
        <f>'Klubovy sampion'!A30</f>
        <v>17</v>
      </c>
      <c r="B18" t="str">
        <f>CONCATENATE('Klubovy sampion'!E30,'Klubovy sampion'!F30)</f>
        <v/>
      </c>
    </row>
    <row r="19" spans="1:2" x14ac:dyDescent="0.25">
      <c r="A19">
        <f>'Klubovy sampion'!A31</f>
        <v>18</v>
      </c>
      <c r="B19" t="str">
        <f>CONCATENATE('Klubovy sampion'!E31,'Klubovy sampion'!F31)</f>
        <v/>
      </c>
    </row>
    <row r="20" spans="1:2" x14ac:dyDescent="0.25">
      <c r="A20">
        <f>'Klubovy sampion'!A32</f>
        <v>19</v>
      </c>
      <c r="B20" t="str">
        <f>CONCATENATE('Klubovy sampion'!E32,'Klubovy sampion'!F32)</f>
        <v/>
      </c>
    </row>
    <row r="21" spans="1:2" x14ac:dyDescent="0.25">
      <c r="A21">
        <f>'Klubovy sampion'!A33</f>
        <v>20</v>
      </c>
      <c r="B21" t="str">
        <f>CONCATENATE('Klubovy sampion'!E33,'Klubovy sampion'!F33)</f>
        <v/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Klubovy sampion</vt:lpstr>
      <vt:lpstr>zdroje nej pes</vt:lpstr>
      <vt:lpstr>zdroje nej sportovni</vt:lpstr>
      <vt:lpstr>zdroje lovecky pes</vt:lpstr>
      <vt:lpstr>podminky 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Janička</dc:creator>
  <cp:lastModifiedBy>Janička</cp:lastModifiedBy>
  <dcterms:created xsi:type="dcterms:W3CDTF">2023-11-22T16:09:34Z</dcterms:created>
  <dcterms:modified xsi:type="dcterms:W3CDTF">2024-12-11T15:22:11Z</dcterms:modified>
</cp:coreProperties>
</file>